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op_Hisp_co_0010_cf" sheetId="1" r:id="rId1"/>
  </sheets>
  <externalReferences>
    <externalReference r:id="rId4"/>
  </externalReferences>
  <definedNames>
    <definedName name="_xlnm.Print_Titles" localSheetId="0">'pop_Hisp_co_0010_cf'!$A:$B,'pop_Hisp_co_0010_cf'!$4:$5</definedName>
  </definedNames>
  <calcPr fullCalcOnLoad="1"/>
</workbook>
</file>

<file path=xl/sharedStrings.xml><?xml version="1.0" encoding="utf-8"?>
<sst xmlns="http://schemas.openxmlformats.org/spreadsheetml/2006/main" count="171" uniqueCount="159">
  <si>
    <t>CoName</t>
  </si>
  <si>
    <t>001</t>
  </si>
  <si>
    <t>Adams County</t>
  </si>
  <si>
    <t>003</t>
  </si>
  <si>
    <t>Ashland County</t>
  </si>
  <si>
    <t>005</t>
  </si>
  <si>
    <t>Barron County</t>
  </si>
  <si>
    <t>007</t>
  </si>
  <si>
    <t>Bayfield County</t>
  </si>
  <si>
    <t>009</t>
  </si>
  <si>
    <t>Brown County</t>
  </si>
  <si>
    <t>011</t>
  </si>
  <si>
    <t>Buffalo County</t>
  </si>
  <si>
    <t>013</t>
  </si>
  <si>
    <t>Burnett County</t>
  </si>
  <si>
    <t>015</t>
  </si>
  <si>
    <t>Calumet County</t>
  </si>
  <si>
    <t>017</t>
  </si>
  <si>
    <t>Chippewa County</t>
  </si>
  <si>
    <t>019</t>
  </si>
  <si>
    <t>Clark County</t>
  </si>
  <si>
    <t>021</t>
  </si>
  <si>
    <t>Columbia County</t>
  </si>
  <si>
    <t>023</t>
  </si>
  <si>
    <t>Crawford County</t>
  </si>
  <si>
    <t>025</t>
  </si>
  <si>
    <t>Dane County</t>
  </si>
  <si>
    <t>027</t>
  </si>
  <si>
    <t>Dodge County</t>
  </si>
  <si>
    <t>029</t>
  </si>
  <si>
    <t>Door County</t>
  </si>
  <si>
    <t>031</t>
  </si>
  <si>
    <t>Douglas County</t>
  </si>
  <si>
    <t>033</t>
  </si>
  <si>
    <t>Dunn County</t>
  </si>
  <si>
    <t>035</t>
  </si>
  <si>
    <t>Eau Claire County</t>
  </si>
  <si>
    <t>037</t>
  </si>
  <si>
    <t>Florence County</t>
  </si>
  <si>
    <t>039</t>
  </si>
  <si>
    <t>Fond du Lac County</t>
  </si>
  <si>
    <t>041</t>
  </si>
  <si>
    <t>Forest County</t>
  </si>
  <si>
    <t>043</t>
  </si>
  <si>
    <t>Grant County</t>
  </si>
  <si>
    <t>045</t>
  </si>
  <si>
    <t>Green County</t>
  </si>
  <si>
    <t>047</t>
  </si>
  <si>
    <t>Green Lake County</t>
  </si>
  <si>
    <t>049</t>
  </si>
  <si>
    <t>Iowa County</t>
  </si>
  <si>
    <t>051</t>
  </si>
  <si>
    <t>Iron County</t>
  </si>
  <si>
    <t>053</t>
  </si>
  <si>
    <t>Jackson County</t>
  </si>
  <si>
    <t>055</t>
  </si>
  <si>
    <t>Jefferson County</t>
  </si>
  <si>
    <t>057</t>
  </si>
  <si>
    <t>Juneau County</t>
  </si>
  <si>
    <t>059</t>
  </si>
  <si>
    <t>Kenosha County</t>
  </si>
  <si>
    <t>061</t>
  </si>
  <si>
    <t>Kewaunee County</t>
  </si>
  <si>
    <t>063</t>
  </si>
  <si>
    <t>La Crosse County</t>
  </si>
  <si>
    <t>065</t>
  </si>
  <si>
    <t>Lafayette County</t>
  </si>
  <si>
    <t>067</t>
  </si>
  <si>
    <t>Langlade County</t>
  </si>
  <si>
    <t>069</t>
  </si>
  <si>
    <t>Lincoln County</t>
  </si>
  <si>
    <t>071</t>
  </si>
  <si>
    <t>Manitowoc County</t>
  </si>
  <si>
    <t>073</t>
  </si>
  <si>
    <t>Marathon County</t>
  </si>
  <si>
    <t>075</t>
  </si>
  <si>
    <t>Marinette County</t>
  </si>
  <si>
    <t>077</t>
  </si>
  <si>
    <t>Marquette County</t>
  </si>
  <si>
    <t>078</t>
  </si>
  <si>
    <t>Menominee County</t>
  </si>
  <si>
    <t>079</t>
  </si>
  <si>
    <t>Milwaukee County</t>
  </si>
  <si>
    <t>081</t>
  </si>
  <si>
    <t>Monroe County</t>
  </si>
  <si>
    <t>083</t>
  </si>
  <si>
    <t>Oconto County</t>
  </si>
  <si>
    <t>085</t>
  </si>
  <si>
    <t>Oneida County</t>
  </si>
  <si>
    <t>087</t>
  </si>
  <si>
    <t>Outagamie County</t>
  </si>
  <si>
    <t>089</t>
  </si>
  <si>
    <t>Ozaukee County</t>
  </si>
  <si>
    <t>091</t>
  </si>
  <si>
    <t>Pepin County</t>
  </si>
  <si>
    <t>093</t>
  </si>
  <si>
    <t>Pierce County</t>
  </si>
  <si>
    <t>095</t>
  </si>
  <si>
    <t>Polk County</t>
  </si>
  <si>
    <t>097</t>
  </si>
  <si>
    <t>Portage County</t>
  </si>
  <si>
    <t>099</t>
  </si>
  <si>
    <t>Price County</t>
  </si>
  <si>
    <t>101</t>
  </si>
  <si>
    <t>Racine County</t>
  </si>
  <si>
    <t>103</t>
  </si>
  <si>
    <t>Richland County</t>
  </si>
  <si>
    <t>105</t>
  </si>
  <si>
    <t>Rock County</t>
  </si>
  <si>
    <t>107</t>
  </si>
  <si>
    <t>Rusk County</t>
  </si>
  <si>
    <t>109</t>
  </si>
  <si>
    <t>St. Croix County</t>
  </si>
  <si>
    <t>111</t>
  </si>
  <si>
    <t>Sauk County</t>
  </si>
  <si>
    <t>113</t>
  </si>
  <si>
    <t>Sawyer County</t>
  </si>
  <si>
    <t>115</t>
  </si>
  <si>
    <t>Shawano County</t>
  </si>
  <si>
    <t>117</t>
  </si>
  <si>
    <t>Sheboygan County</t>
  </si>
  <si>
    <t>119</t>
  </si>
  <si>
    <t>Taylor County</t>
  </si>
  <si>
    <t>121</t>
  </si>
  <si>
    <t>Trempealeau County</t>
  </si>
  <si>
    <t>123</t>
  </si>
  <si>
    <t>Vernon County</t>
  </si>
  <si>
    <t>125</t>
  </si>
  <si>
    <t>Vilas County</t>
  </si>
  <si>
    <t>127</t>
  </si>
  <si>
    <t>Walworth County</t>
  </si>
  <si>
    <t>129</t>
  </si>
  <si>
    <t>Washburn County</t>
  </si>
  <si>
    <t>131</t>
  </si>
  <si>
    <t>Washington County</t>
  </si>
  <si>
    <t>133</t>
  </si>
  <si>
    <t>Waukesha County</t>
  </si>
  <si>
    <t>135</t>
  </si>
  <si>
    <t>Waupaca County</t>
  </si>
  <si>
    <t>137</t>
  </si>
  <si>
    <t>Waushara County</t>
  </si>
  <si>
    <t>139</t>
  </si>
  <si>
    <t>Winnebago County</t>
  </si>
  <si>
    <t>141</t>
  </si>
  <si>
    <t>Wood County</t>
  </si>
  <si>
    <t>State Totals</t>
  </si>
  <si>
    <t>Source: U.S. Census Bureau, C2000 Summary File 1 and C2010 Redistricting Data File</t>
  </si>
  <si>
    <t>NOTE: 2000 data has been corrected for Count Question Resolution results</t>
  </si>
  <si>
    <t>CoFIPS</t>
  </si>
  <si>
    <t>Population</t>
  </si>
  <si>
    <t>Census 2000</t>
  </si>
  <si>
    <t>Census 2010</t>
  </si>
  <si>
    <t>Hispanic or Latino</t>
  </si>
  <si>
    <t>White Non-Hispanic</t>
  </si>
  <si>
    <t>Other Races, Non-Hispanic</t>
  </si>
  <si>
    <t>Percent Hispanic or Latino</t>
  </si>
  <si>
    <t>Percent White Non-Hispanic</t>
  </si>
  <si>
    <t>Percent Other Non-Hispanic</t>
  </si>
  <si>
    <t>Population and Hispanic &amp; Non-Hispanic Data, Wisconsin Counties and State, Census 2000 and 2010 Comparisons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</si>
</sst>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" xfId="20" applyNumberFormat="1" applyFont="1" applyBorder="1" applyAlignment="1">
      <alignment/>
    </xf>
    <xf numFmtId="164" fontId="2" fillId="0" borderId="3" xfId="2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4" xfId="19" applyFont="1" applyFill="1" applyBorder="1" applyAlignment="1">
      <alignment horizontal="center" vertical="center" wrapText="1"/>
      <protection/>
    </xf>
    <xf numFmtId="0" fontId="1" fillId="3" borderId="5" xfId="19" applyFont="1" applyFill="1" applyBorder="1" applyAlignment="1">
      <alignment horizontal="center" vertical="center" wrapText="1"/>
      <protection/>
    </xf>
    <xf numFmtId="3" fontId="0" fillId="0" borderId="6" xfId="0" applyNumberFormat="1" applyBorder="1" applyAlignment="1">
      <alignment/>
    </xf>
    <xf numFmtId="164" fontId="0" fillId="0" borderId="7" xfId="20" applyNumberFormat="1" applyBorder="1" applyAlignment="1">
      <alignment/>
    </xf>
    <xf numFmtId="164" fontId="0" fillId="0" borderId="8" xfId="2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10" xfId="20" applyNumberFormat="1" applyBorder="1" applyAlignment="1">
      <alignment/>
    </xf>
    <xf numFmtId="164" fontId="0" fillId="0" borderId="0" xfId="20" applyNumberForma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64" fontId="0" fillId="0" borderId="16" xfId="20" applyNumberFormat="1" applyBorder="1" applyAlignment="1">
      <alignment/>
    </xf>
    <xf numFmtId="164" fontId="0" fillId="0" borderId="17" xfId="20" applyNumberFormat="1" applyBorder="1" applyAlignment="1">
      <alignment/>
    </xf>
    <xf numFmtId="164" fontId="2" fillId="0" borderId="19" xfId="2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p_hsg_co_0010_c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7.28125" style="0" customWidth="1"/>
    <col min="2" max="2" width="18.28125" style="0" bestFit="1" customWidth="1"/>
    <col min="7" max="8" width="9.140625" style="0" bestFit="1" customWidth="1"/>
    <col min="9" max="14" width="8.7109375" style="0" customWidth="1"/>
  </cols>
  <sheetData>
    <row r="1" ht="12.75">
      <c r="A1" s="4" t="s">
        <v>158</v>
      </c>
    </row>
    <row r="2" ht="12.75">
      <c r="A2" s="6" t="s">
        <v>146</v>
      </c>
    </row>
    <row r="4" spans="1:16" ht="38.25" customHeight="1">
      <c r="A4" s="20" t="s">
        <v>147</v>
      </c>
      <c r="B4" s="21"/>
      <c r="C4" s="25" t="s">
        <v>149</v>
      </c>
      <c r="D4" s="26"/>
      <c r="E4" s="22" t="s">
        <v>152</v>
      </c>
      <c r="F4" s="24"/>
      <c r="G4" s="22" t="s">
        <v>153</v>
      </c>
      <c r="H4" s="24"/>
      <c r="I4" s="22" t="s">
        <v>154</v>
      </c>
      <c r="J4" s="23"/>
      <c r="K4" s="22" t="s">
        <v>155</v>
      </c>
      <c r="L4" s="24"/>
      <c r="M4" s="22" t="s">
        <v>156</v>
      </c>
      <c r="N4" s="24"/>
      <c r="O4" s="22" t="s">
        <v>157</v>
      </c>
      <c r="P4" s="24"/>
    </row>
    <row r="5" spans="1:16" ht="25.5">
      <c r="A5" s="2" t="s">
        <v>148</v>
      </c>
      <c r="B5" s="2" t="s">
        <v>0</v>
      </c>
      <c r="C5" s="10" t="s">
        <v>150</v>
      </c>
      <c r="D5" s="10" t="s">
        <v>151</v>
      </c>
      <c r="E5" s="11" t="s">
        <v>150</v>
      </c>
      <c r="F5" s="10" t="s">
        <v>151</v>
      </c>
      <c r="G5" s="11" t="s">
        <v>150</v>
      </c>
      <c r="H5" s="10" t="s">
        <v>151</v>
      </c>
      <c r="I5" s="11" t="s">
        <v>150</v>
      </c>
      <c r="J5" s="10" t="s">
        <v>151</v>
      </c>
      <c r="K5" s="11" t="s">
        <v>150</v>
      </c>
      <c r="L5" s="10" t="s">
        <v>151</v>
      </c>
      <c r="M5" s="11" t="s">
        <v>150</v>
      </c>
      <c r="N5" s="10" t="s">
        <v>151</v>
      </c>
      <c r="O5" s="11" t="s">
        <v>150</v>
      </c>
      <c r="P5" s="10" t="s">
        <v>151</v>
      </c>
    </row>
    <row r="6" spans="1:16" ht="12.75">
      <c r="A6" s="3" t="s">
        <v>1</v>
      </c>
      <c r="B6" t="s">
        <v>2</v>
      </c>
      <c r="C6" s="1">
        <v>19920</v>
      </c>
      <c r="D6" s="1">
        <v>20875</v>
      </c>
      <c r="E6" s="12">
        <v>474</v>
      </c>
      <c r="F6" s="15">
        <v>783</v>
      </c>
      <c r="G6" s="12">
        <v>18476</v>
      </c>
      <c r="H6" s="15">
        <v>19013</v>
      </c>
      <c r="I6" s="12">
        <v>970</v>
      </c>
      <c r="J6" s="27">
        <v>1079</v>
      </c>
      <c r="K6" s="13">
        <f>E6/$C6</f>
        <v>0.023795180722891565</v>
      </c>
      <c r="L6" s="14">
        <f>F6/$D6</f>
        <v>0.037508982035928146</v>
      </c>
      <c r="M6" s="13">
        <f>G6/$C6</f>
        <v>0.9275100401606425</v>
      </c>
      <c r="N6" s="32">
        <f>H6/$D6</f>
        <v>0.9108023952095808</v>
      </c>
      <c r="O6" s="13">
        <f>I6/$C6</f>
        <v>0.048694779116465865</v>
      </c>
      <c r="P6" s="32">
        <f>J6/$D6</f>
        <v>0.051688622754491015</v>
      </c>
    </row>
    <row r="7" spans="1:16" ht="12.75">
      <c r="A7" s="3" t="s">
        <v>3</v>
      </c>
      <c r="B7" t="s">
        <v>4</v>
      </c>
      <c r="C7" s="1">
        <v>16866</v>
      </c>
      <c r="D7" s="1">
        <v>16157</v>
      </c>
      <c r="E7" s="16">
        <v>188</v>
      </c>
      <c r="F7" s="17">
        <v>302</v>
      </c>
      <c r="G7" s="16">
        <v>14622</v>
      </c>
      <c r="H7" s="17">
        <v>13534</v>
      </c>
      <c r="I7" s="16">
        <v>2056</v>
      </c>
      <c r="J7" s="28">
        <v>2321</v>
      </c>
      <c r="K7" s="18">
        <f aca="true" t="shared" si="0" ref="K7:K70">IF(C7=0,0,E7/C7)</f>
        <v>0.011146685639748606</v>
      </c>
      <c r="L7" s="19">
        <f aca="true" t="shared" si="1" ref="L7:L70">IF(D7=0,0,F7/D7)</f>
        <v>0.018691588785046728</v>
      </c>
      <c r="M7" s="18">
        <f aca="true" t="shared" si="2" ref="M7:M70">G7/$C7</f>
        <v>0.8669512628957666</v>
      </c>
      <c r="N7" s="33">
        <f aca="true" t="shared" si="3" ref="N7:N70">H7/$D7</f>
        <v>0.8376555053537167</v>
      </c>
      <c r="O7" s="18">
        <f aca="true" t="shared" si="4" ref="O7:O70">I7/$C7</f>
        <v>0.12190205146448477</v>
      </c>
      <c r="P7" s="33">
        <f aca="true" t="shared" si="5" ref="P7:P70">J7/$D7</f>
        <v>0.1436529058612366</v>
      </c>
    </row>
    <row r="8" spans="1:16" ht="12.75">
      <c r="A8" s="3" t="s">
        <v>5</v>
      </c>
      <c r="B8" t="s">
        <v>6</v>
      </c>
      <c r="C8" s="1">
        <v>44963</v>
      </c>
      <c r="D8" s="1">
        <v>45870</v>
      </c>
      <c r="E8" s="16">
        <v>430</v>
      </c>
      <c r="F8" s="17">
        <v>862</v>
      </c>
      <c r="G8" s="16">
        <v>43667</v>
      </c>
      <c r="H8" s="17">
        <v>43567</v>
      </c>
      <c r="I8" s="16">
        <v>866</v>
      </c>
      <c r="J8" s="28">
        <v>1441</v>
      </c>
      <c r="K8" s="18">
        <f t="shared" si="0"/>
        <v>0.009563418811022396</v>
      </c>
      <c r="L8" s="19">
        <f t="shared" si="1"/>
        <v>0.018792238936123827</v>
      </c>
      <c r="M8" s="18">
        <f t="shared" si="2"/>
        <v>0.9711763005137558</v>
      </c>
      <c r="N8" s="33">
        <f t="shared" si="3"/>
        <v>0.9497928929583606</v>
      </c>
      <c r="O8" s="18">
        <f t="shared" si="4"/>
        <v>0.01926028067522185</v>
      </c>
      <c r="P8" s="33">
        <f t="shared" si="5"/>
        <v>0.03141486810551559</v>
      </c>
    </row>
    <row r="9" spans="1:16" ht="12.75">
      <c r="A9" s="3" t="s">
        <v>7</v>
      </c>
      <c r="B9" t="s">
        <v>8</v>
      </c>
      <c r="C9" s="1">
        <v>15013</v>
      </c>
      <c r="D9" s="1">
        <v>15014</v>
      </c>
      <c r="E9" s="16">
        <v>91</v>
      </c>
      <c r="F9" s="17">
        <v>158</v>
      </c>
      <c r="G9" s="16">
        <v>13247</v>
      </c>
      <c r="H9" s="17">
        <v>12955</v>
      </c>
      <c r="I9" s="16">
        <v>1675</v>
      </c>
      <c r="J9" s="28">
        <v>1901</v>
      </c>
      <c r="K9" s="18">
        <f t="shared" si="0"/>
        <v>0.006061413441683874</v>
      </c>
      <c r="L9" s="19">
        <f t="shared" si="1"/>
        <v>0.010523511389369921</v>
      </c>
      <c r="M9" s="18">
        <f t="shared" si="2"/>
        <v>0.882368613867981</v>
      </c>
      <c r="N9" s="33">
        <f t="shared" si="3"/>
        <v>0.8628613294258692</v>
      </c>
      <c r="O9" s="18">
        <f t="shared" si="4"/>
        <v>0.11156997269033504</v>
      </c>
      <c r="P9" s="33">
        <f t="shared" si="5"/>
        <v>0.12661515918476088</v>
      </c>
    </row>
    <row r="10" spans="1:16" ht="12.75">
      <c r="A10" s="3" t="s">
        <v>9</v>
      </c>
      <c r="B10" t="s">
        <v>10</v>
      </c>
      <c r="C10" s="1">
        <v>226658</v>
      </c>
      <c r="D10" s="1">
        <v>248007</v>
      </c>
      <c r="E10" s="16">
        <v>8694</v>
      </c>
      <c r="F10" s="17">
        <v>17985</v>
      </c>
      <c r="G10" s="16">
        <v>203180</v>
      </c>
      <c r="H10" s="17">
        <v>207702</v>
      </c>
      <c r="I10" s="16">
        <v>14784</v>
      </c>
      <c r="J10" s="28">
        <v>22320</v>
      </c>
      <c r="K10" s="18">
        <f t="shared" si="0"/>
        <v>0.03835734895746014</v>
      </c>
      <c r="L10" s="19">
        <f t="shared" si="1"/>
        <v>0.07251811440806107</v>
      </c>
      <c r="M10" s="18">
        <f t="shared" si="2"/>
        <v>0.8964166276945883</v>
      </c>
      <c r="N10" s="33">
        <f t="shared" si="3"/>
        <v>0.8374844258428189</v>
      </c>
      <c r="O10" s="18">
        <f t="shared" si="4"/>
        <v>0.06522602334795154</v>
      </c>
      <c r="P10" s="33">
        <f t="shared" si="5"/>
        <v>0.08999745974911999</v>
      </c>
    </row>
    <row r="11" spans="1:16" ht="12.75">
      <c r="A11" s="3" t="s">
        <v>11</v>
      </c>
      <c r="B11" t="s">
        <v>12</v>
      </c>
      <c r="C11" s="1">
        <v>13804</v>
      </c>
      <c r="D11" s="1">
        <v>13587</v>
      </c>
      <c r="E11" s="16">
        <v>85</v>
      </c>
      <c r="F11" s="17">
        <v>237</v>
      </c>
      <c r="G11" s="16">
        <v>13555</v>
      </c>
      <c r="H11" s="17">
        <v>13135</v>
      </c>
      <c r="I11" s="16">
        <v>164</v>
      </c>
      <c r="J11" s="28">
        <v>215</v>
      </c>
      <c r="K11" s="18">
        <f t="shared" si="0"/>
        <v>0.006157635467980296</v>
      </c>
      <c r="L11" s="19">
        <f t="shared" si="1"/>
        <v>0.017443144181938618</v>
      </c>
      <c r="M11" s="18">
        <f t="shared" si="2"/>
        <v>0.9819617502173283</v>
      </c>
      <c r="N11" s="33">
        <f t="shared" si="3"/>
        <v>0.9667329064546993</v>
      </c>
      <c r="O11" s="18">
        <f t="shared" si="4"/>
        <v>0.011880614314691394</v>
      </c>
      <c r="P11" s="33">
        <f t="shared" si="5"/>
        <v>0.01582394936336204</v>
      </c>
    </row>
    <row r="12" spans="1:16" ht="12.75">
      <c r="A12" s="3" t="s">
        <v>13</v>
      </c>
      <c r="B12" t="s">
        <v>14</v>
      </c>
      <c r="C12" s="1">
        <v>15674</v>
      </c>
      <c r="D12" s="1">
        <v>15457</v>
      </c>
      <c r="E12" s="16">
        <v>120</v>
      </c>
      <c r="F12" s="17">
        <v>194</v>
      </c>
      <c r="G12" s="16">
        <v>14563</v>
      </c>
      <c r="H12" s="17">
        <v>14067</v>
      </c>
      <c r="I12" s="16">
        <v>991</v>
      </c>
      <c r="J12" s="28">
        <v>1196</v>
      </c>
      <c r="K12" s="18">
        <f t="shared" si="0"/>
        <v>0.007655990812811025</v>
      </c>
      <c r="L12" s="19">
        <f t="shared" si="1"/>
        <v>0.012550947790645015</v>
      </c>
      <c r="M12" s="18">
        <f t="shared" si="2"/>
        <v>0.9291182850580579</v>
      </c>
      <c r="N12" s="33">
        <f t="shared" si="3"/>
        <v>0.9100731060361001</v>
      </c>
      <c r="O12" s="18">
        <f t="shared" si="4"/>
        <v>0.06322572412913105</v>
      </c>
      <c r="P12" s="33">
        <f t="shared" si="5"/>
        <v>0.07737594617325484</v>
      </c>
    </row>
    <row r="13" spans="1:16" ht="12.75">
      <c r="A13" s="3" t="s">
        <v>15</v>
      </c>
      <c r="B13" t="s">
        <v>16</v>
      </c>
      <c r="C13" s="1">
        <v>40631</v>
      </c>
      <c r="D13" s="1">
        <v>48971</v>
      </c>
      <c r="E13" s="16">
        <v>435</v>
      </c>
      <c r="F13" s="17">
        <v>1690</v>
      </c>
      <c r="G13" s="16">
        <v>39064</v>
      </c>
      <c r="H13" s="17">
        <v>45325</v>
      </c>
      <c r="I13" s="16">
        <v>1132</v>
      </c>
      <c r="J13" s="28">
        <v>1956</v>
      </c>
      <c r="K13" s="18">
        <f t="shared" si="0"/>
        <v>0.010706111097437916</v>
      </c>
      <c r="L13" s="19">
        <f t="shared" si="1"/>
        <v>0.03451022033448367</v>
      </c>
      <c r="M13" s="18">
        <f t="shared" si="2"/>
        <v>0.9614333882995743</v>
      </c>
      <c r="N13" s="33">
        <f t="shared" si="3"/>
        <v>0.9255477731718772</v>
      </c>
      <c r="O13" s="18">
        <f t="shared" si="4"/>
        <v>0.027860500602987868</v>
      </c>
      <c r="P13" s="33">
        <f t="shared" si="5"/>
        <v>0.03994200649363909</v>
      </c>
    </row>
    <row r="14" spans="1:16" ht="12.75">
      <c r="A14" s="3" t="s">
        <v>17</v>
      </c>
      <c r="B14" t="s">
        <v>18</v>
      </c>
      <c r="C14" s="1">
        <v>55195</v>
      </c>
      <c r="D14" s="1">
        <v>62415</v>
      </c>
      <c r="E14" s="16">
        <v>289</v>
      </c>
      <c r="F14" s="17">
        <v>800</v>
      </c>
      <c r="G14" s="16">
        <v>53831</v>
      </c>
      <c r="H14" s="17">
        <v>59028</v>
      </c>
      <c r="I14" s="16">
        <v>1075</v>
      </c>
      <c r="J14" s="28">
        <v>2587</v>
      </c>
      <c r="K14" s="18">
        <f t="shared" si="0"/>
        <v>0.005235981520065223</v>
      </c>
      <c r="L14" s="19">
        <f t="shared" si="1"/>
        <v>0.012817431707121685</v>
      </c>
      <c r="M14" s="18">
        <f t="shared" si="2"/>
        <v>0.9752876166319413</v>
      </c>
      <c r="N14" s="33">
        <f t="shared" si="3"/>
        <v>0.9457341985099735</v>
      </c>
      <c r="O14" s="18">
        <f t="shared" si="4"/>
        <v>0.01947640184799348</v>
      </c>
      <c r="P14" s="33">
        <f t="shared" si="5"/>
        <v>0.041448369782904754</v>
      </c>
    </row>
    <row r="15" spans="1:16" ht="12.75">
      <c r="A15" s="3" t="s">
        <v>19</v>
      </c>
      <c r="B15" t="s">
        <v>20</v>
      </c>
      <c r="C15" s="1">
        <v>33557</v>
      </c>
      <c r="D15" s="1">
        <v>34690</v>
      </c>
      <c r="E15" s="16">
        <v>404</v>
      </c>
      <c r="F15" s="17">
        <v>1292</v>
      </c>
      <c r="G15" s="16">
        <v>32716</v>
      </c>
      <c r="H15" s="17">
        <v>32865</v>
      </c>
      <c r="I15" s="16">
        <v>437</v>
      </c>
      <c r="J15" s="28">
        <v>533</v>
      </c>
      <c r="K15" s="18">
        <f t="shared" si="0"/>
        <v>0.012039216854903598</v>
      </c>
      <c r="L15" s="19">
        <f t="shared" si="1"/>
        <v>0.03724416258287691</v>
      </c>
      <c r="M15" s="18">
        <f t="shared" si="2"/>
        <v>0.9749381649134309</v>
      </c>
      <c r="N15" s="33">
        <f t="shared" si="3"/>
        <v>0.9473911790141251</v>
      </c>
      <c r="O15" s="18">
        <f t="shared" si="4"/>
        <v>0.013022618231665525</v>
      </c>
      <c r="P15" s="33">
        <f t="shared" si="5"/>
        <v>0.015364658402997982</v>
      </c>
    </row>
    <row r="16" spans="1:16" ht="12.75">
      <c r="A16" s="3" t="s">
        <v>21</v>
      </c>
      <c r="B16" t="s">
        <v>22</v>
      </c>
      <c r="C16" s="1">
        <v>52468</v>
      </c>
      <c r="D16" s="1">
        <v>56833</v>
      </c>
      <c r="E16" s="16">
        <v>827</v>
      </c>
      <c r="F16" s="17">
        <v>1444</v>
      </c>
      <c r="G16" s="16">
        <v>50476</v>
      </c>
      <c r="H16" s="17">
        <v>53628</v>
      </c>
      <c r="I16" s="16">
        <v>1165</v>
      </c>
      <c r="J16" s="28">
        <v>1761</v>
      </c>
      <c r="K16" s="18">
        <f t="shared" si="0"/>
        <v>0.01576198825951056</v>
      </c>
      <c r="L16" s="19">
        <f t="shared" si="1"/>
        <v>0.025407773652631395</v>
      </c>
      <c r="M16" s="18">
        <f t="shared" si="2"/>
        <v>0.9620340016772128</v>
      </c>
      <c r="N16" s="33">
        <f t="shared" si="3"/>
        <v>0.9436067073707177</v>
      </c>
      <c r="O16" s="18">
        <f t="shared" si="4"/>
        <v>0.022204010063276665</v>
      </c>
      <c r="P16" s="33">
        <f t="shared" si="5"/>
        <v>0.03098551897665089</v>
      </c>
    </row>
    <row r="17" spans="1:16" ht="12.75">
      <c r="A17" s="3" t="s">
        <v>23</v>
      </c>
      <c r="B17" t="s">
        <v>24</v>
      </c>
      <c r="C17" s="1">
        <v>17243</v>
      </c>
      <c r="D17" s="1">
        <v>16644</v>
      </c>
      <c r="E17" s="16">
        <v>129</v>
      </c>
      <c r="F17" s="17">
        <v>150</v>
      </c>
      <c r="G17" s="16">
        <v>16693</v>
      </c>
      <c r="H17" s="17">
        <v>15991</v>
      </c>
      <c r="I17" s="16">
        <v>421</v>
      </c>
      <c r="J17" s="28">
        <v>503</v>
      </c>
      <c r="K17" s="18">
        <f t="shared" si="0"/>
        <v>0.007481296758104738</v>
      </c>
      <c r="L17" s="19">
        <f t="shared" si="1"/>
        <v>0.009012256669069935</v>
      </c>
      <c r="M17" s="18">
        <f t="shared" si="2"/>
        <v>0.968102998318158</v>
      </c>
      <c r="N17" s="33">
        <f t="shared" si="3"/>
        <v>0.9607666426339823</v>
      </c>
      <c r="O17" s="18">
        <f t="shared" si="4"/>
        <v>0.02441570492373717</v>
      </c>
      <c r="P17" s="33">
        <f t="shared" si="5"/>
        <v>0.030221100696947847</v>
      </c>
    </row>
    <row r="18" spans="1:16" ht="12.75">
      <c r="A18" s="3" t="s">
        <v>25</v>
      </c>
      <c r="B18" t="s">
        <v>26</v>
      </c>
      <c r="C18" s="1">
        <v>426526</v>
      </c>
      <c r="D18" s="1">
        <v>488073</v>
      </c>
      <c r="E18" s="16">
        <v>14387</v>
      </c>
      <c r="F18" s="17">
        <v>28925</v>
      </c>
      <c r="G18" s="16">
        <v>372597</v>
      </c>
      <c r="H18" s="17">
        <v>399488</v>
      </c>
      <c r="I18" s="16">
        <v>39542</v>
      </c>
      <c r="J18" s="28">
        <v>59660</v>
      </c>
      <c r="K18" s="18">
        <f t="shared" si="0"/>
        <v>0.03373065182427332</v>
      </c>
      <c r="L18" s="19">
        <f t="shared" si="1"/>
        <v>0.059263675720640153</v>
      </c>
      <c r="M18" s="18">
        <f t="shared" si="2"/>
        <v>0.8735622212948332</v>
      </c>
      <c r="N18" s="33">
        <f t="shared" si="3"/>
        <v>0.8185005111940222</v>
      </c>
      <c r="O18" s="18">
        <f t="shared" si="4"/>
        <v>0.09270712688089354</v>
      </c>
      <c r="P18" s="33">
        <f t="shared" si="5"/>
        <v>0.12223581308533764</v>
      </c>
    </row>
    <row r="19" spans="1:16" ht="12.75">
      <c r="A19" s="3" t="s">
        <v>27</v>
      </c>
      <c r="B19" t="s">
        <v>28</v>
      </c>
      <c r="C19" s="1">
        <v>85897</v>
      </c>
      <c r="D19" s="1">
        <v>88759</v>
      </c>
      <c r="E19" s="16">
        <v>2188</v>
      </c>
      <c r="F19" s="17">
        <v>3522</v>
      </c>
      <c r="G19" s="16">
        <v>80563</v>
      </c>
      <c r="H19" s="17">
        <v>81325</v>
      </c>
      <c r="I19" s="16">
        <v>3146</v>
      </c>
      <c r="J19" s="28">
        <v>3912</v>
      </c>
      <c r="K19" s="18">
        <f t="shared" si="0"/>
        <v>0.025472368068733483</v>
      </c>
      <c r="L19" s="19">
        <f t="shared" si="1"/>
        <v>0.03968048310593855</v>
      </c>
      <c r="M19" s="18">
        <f t="shared" si="2"/>
        <v>0.93790237144487</v>
      </c>
      <c r="N19" s="33">
        <f t="shared" si="3"/>
        <v>0.916245113171622</v>
      </c>
      <c r="O19" s="18">
        <f t="shared" si="4"/>
        <v>0.0366252604863965</v>
      </c>
      <c r="P19" s="33">
        <f t="shared" si="5"/>
        <v>0.04407440372243941</v>
      </c>
    </row>
    <row r="20" spans="1:16" ht="12.75">
      <c r="A20" s="3" t="s">
        <v>29</v>
      </c>
      <c r="B20" t="s">
        <v>30</v>
      </c>
      <c r="C20" s="1">
        <v>27961</v>
      </c>
      <c r="D20" s="1">
        <v>27785</v>
      </c>
      <c r="E20" s="16">
        <v>267</v>
      </c>
      <c r="F20" s="17">
        <v>671</v>
      </c>
      <c r="G20" s="16">
        <v>27228</v>
      </c>
      <c r="H20" s="17">
        <v>26483</v>
      </c>
      <c r="I20" s="16">
        <v>466</v>
      </c>
      <c r="J20" s="28">
        <v>631</v>
      </c>
      <c r="K20" s="18">
        <f t="shared" si="0"/>
        <v>0.0095490146990451</v>
      </c>
      <c r="L20" s="19">
        <f t="shared" si="1"/>
        <v>0.024149721072521144</v>
      </c>
      <c r="M20" s="18">
        <f t="shared" si="2"/>
        <v>0.9737849147026215</v>
      </c>
      <c r="N20" s="33">
        <f t="shared" si="3"/>
        <v>0.9531401835522764</v>
      </c>
      <c r="O20" s="18">
        <f t="shared" si="4"/>
        <v>0.01666607059833339</v>
      </c>
      <c r="P20" s="33">
        <f t="shared" si="5"/>
        <v>0.02271009537520245</v>
      </c>
    </row>
    <row r="21" spans="1:16" ht="12.75">
      <c r="A21" s="3" t="s">
        <v>31</v>
      </c>
      <c r="B21" t="s">
        <v>32</v>
      </c>
      <c r="C21" s="1">
        <v>43287</v>
      </c>
      <c r="D21" s="1">
        <v>44159</v>
      </c>
      <c r="E21" s="16">
        <v>315</v>
      </c>
      <c r="F21" s="17">
        <v>494</v>
      </c>
      <c r="G21" s="16">
        <v>41081</v>
      </c>
      <c r="H21" s="17">
        <v>40854</v>
      </c>
      <c r="I21" s="16">
        <v>1891</v>
      </c>
      <c r="J21" s="28">
        <v>2811</v>
      </c>
      <c r="K21" s="18">
        <f t="shared" si="0"/>
        <v>0.0072770115739136465</v>
      </c>
      <c r="L21" s="19">
        <f t="shared" si="1"/>
        <v>0.011186847528250186</v>
      </c>
      <c r="M21" s="18">
        <f t="shared" si="2"/>
        <v>0.9490378173585603</v>
      </c>
      <c r="N21" s="33">
        <f t="shared" si="3"/>
        <v>0.9251568196743586</v>
      </c>
      <c r="O21" s="18">
        <f t="shared" si="4"/>
        <v>0.04368517106752605</v>
      </c>
      <c r="P21" s="33">
        <f t="shared" si="5"/>
        <v>0.06365633279739125</v>
      </c>
    </row>
    <row r="22" spans="1:16" ht="12.75">
      <c r="A22" s="3" t="s">
        <v>33</v>
      </c>
      <c r="B22" t="s">
        <v>34</v>
      </c>
      <c r="C22" s="1">
        <v>39858</v>
      </c>
      <c r="D22" s="1">
        <v>43857</v>
      </c>
      <c r="E22" s="16">
        <v>335</v>
      </c>
      <c r="F22" s="17">
        <v>626</v>
      </c>
      <c r="G22" s="16">
        <v>38122</v>
      </c>
      <c r="H22" s="17">
        <v>41225</v>
      </c>
      <c r="I22" s="16">
        <v>1401</v>
      </c>
      <c r="J22" s="28">
        <v>2006</v>
      </c>
      <c r="K22" s="18">
        <f t="shared" si="0"/>
        <v>0.00840483717196046</v>
      </c>
      <c r="L22" s="19">
        <f t="shared" si="1"/>
        <v>0.014273662129192604</v>
      </c>
      <c r="M22" s="18">
        <f t="shared" si="2"/>
        <v>0.9564453811029153</v>
      </c>
      <c r="N22" s="33">
        <f t="shared" si="3"/>
        <v>0.9399867752012222</v>
      </c>
      <c r="O22" s="18">
        <f t="shared" si="4"/>
        <v>0.03514978172512419</v>
      </c>
      <c r="P22" s="33">
        <f t="shared" si="5"/>
        <v>0.045739562669585246</v>
      </c>
    </row>
    <row r="23" spans="1:16" ht="12.75">
      <c r="A23" s="3" t="s">
        <v>35</v>
      </c>
      <c r="B23" t="s">
        <v>36</v>
      </c>
      <c r="C23" s="1">
        <v>93142</v>
      </c>
      <c r="D23" s="1">
        <v>98736</v>
      </c>
      <c r="E23" s="16">
        <v>879</v>
      </c>
      <c r="F23" s="17">
        <v>1804</v>
      </c>
      <c r="G23" s="16">
        <v>87936</v>
      </c>
      <c r="H23" s="17">
        <v>90918</v>
      </c>
      <c r="I23" s="16">
        <v>4327</v>
      </c>
      <c r="J23" s="28">
        <v>6014</v>
      </c>
      <c r="K23" s="18">
        <f t="shared" si="0"/>
        <v>0.00943720340984733</v>
      </c>
      <c r="L23" s="19">
        <f t="shared" si="1"/>
        <v>0.018270944741532978</v>
      </c>
      <c r="M23" s="18">
        <f t="shared" si="2"/>
        <v>0.9441068476090271</v>
      </c>
      <c r="N23" s="33">
        <f t="shared" si="3"/>
        <v>0.9208191541079241</v>
      </c>
      <c r="O23" s="18">
        <f t="shared" si="4"/>
        <v>0.046455948981125594</v>
      </c>
      <c r="P23" s="33">
        <f t="shared" si="5"/>
        <v>0.06090990115054286</v>
      </c>
    </row>
    <row r="24" spans="1:16" ht="12.75">
      <c r="A24" s="3" t="s">
        <v>37</v>
      </c>
      <c r="B24" t="s">
        <v>38</v>
      </c>
      <c r="C24" s="1">
        <v>5088</v>
      </c>
      <c r="D24" s="1">
        <v>4423</v>
      </c>
      <c r="E24" s="16">
        <v>23</v>
      </c>
      <c r="F24" s="17">
        <v>37</v>
      </c>
      <c r="G24" s="16">
        <v>4981</v>
      </c>
      <c r="H24" s="17">
        <v>4287</v>
      </c>
      <c r="I24" s="16">
        <v>84</v>
      </c>
      <c r="J24" s="28">
        <v>99</v>
      </c>
      <c r="K24" s="18">
        <f t="shared" si="0"/>
        <v>0.004520440251572327</v>
      </c>
      <c r="L24" s="19">
        <f t="shared" si="1"/>
        <v>0.008365362875876102</v>
      </c>
      <c r="M24" s="18">
        <f t="shared" si="2"/>
        <v>0.9789701257861635</v>
      </c>
      <c r="N24" s="33">
        <f t="shared" si="3"/>
        <v>0.9692516391589419</v>
      </c>
      <c r="O24" s="18">
        <f t="shared" si="4"/>
        <v>0.01650943396226415</v>
      </c>
      <c r="P24" s="33">
        <f t="shared" si="5"/>
        <v>0.022382997965182002</v>
      </c>
    </row>
    <row r="25" spans="1:16" ht="12.75">
      <c r="A25" s="3" t="s">
        <v>39</v>
      </c>
      <c r="B25" t="s">
        <v>40</v>
      </c>
      <c r="C25" s="1">
        <v>97296</v>
      </c>
      <c r="D25" s="1">
        <v>101633</v>
      </c>
      <c r="E25" s="16">
        <v>1987</v>
      </c>
      <c r="F25" s="17">
        <v>4368</v>
      </c>
      <c r="G25" s="16">
        <v>92528</v>
      </c>
      <c r="H25" s="17">
        <v>93398</v>
      </c>
      <c r="I25" s="16">
        <v>2781</v>
      </c>
      <c r="J25" s="28">
        <v>3867</v>
      </c>
      <c r="K25" s="18">
        <f t="shared" si="0"/>
        <v>0.020422216740667652</v>
      </c>
      <c r="L25" s="19">
        <f t="shared" si="1"/>
        <v>0.042978166540395345</v>
      </c>
      <c r="M25" s="18">
        <f t="shared" si="2"/>
        <v>0.950994902154251</v>
      </c>
      <c r="N25" s="33">
        <f t="shared" si="3"/>
        <v>0.9189731681638837</v>
      </c>
      <c r="O25" s="18">
        <f t="shared" si="4"/>
        <v>0.0285828811050814</v>
      </c>
      <c r="P25" s="33">
        <f t="shared" si="5"/>
        <v>0.03804866529572088</v>
      </c>
    </row>
    <row r="26" spans="1:16" ht="12.75">
      <c r="A26" s="3" t="s">
        <v>41</v>
      </c>
      <c r="B26" t="s">
        <v>42</v>
      </c>
      <c r="C26" s="1">
        <v>10024</v>
      </c>
      <c r="D26" s="1">
        <v>9304</v>
      </c>
      <c r="E26" s="16">
        <v>108</v>
      </c>
      <c r="F26" s="17">
        <v>138</v>
      </c>
      <c r="G26" s="16">
        <v>8570</v>
      </c>
      <c r="H26" s="17">
        <v>7646</v>
      </c>
      <c r="I26" s="16">
        <v>1346</v>
      </c>
      <c r="J26" s="28">
        <v>1520</v>
      </c>
      <c r="K26" s="18">
        <f t="shared" si="0"/>
        <v>0.01077414205905826</v>
      </c>
      <c r="L26" s="19">
        <f t="shared" si="1"/>
        <v>0.014832330180567498</v>
      </c>
      <c r="M26" s="18">
        <f t="shared" si="2"/>
        <v>0.8549481245011972</v>
      </c>
      <c r="N26" s="33">
        <f t="shared" si="3"/>
        <v>0.8217970765262252</v>
      </c>
      <c r="O26" s="18">
        <f t="shared" si="4"/>
        <v>0.1342777334397446</v>
      </c>
      <c r="P26" s="33">
        <f t="shared" si="5"/>
        <v>0.16337059329320722</v>
      </c>
    </row>
    <row r="27" spans="1:16" ht="12.75">
      <c r="A27" s="3" t="s">
        <v>43</v>
      </c>
      <c r="B27" t="s">
        <v>44</v>
      </c>
      <c r="C27" s="1">
        <v>49597</v>
      </c>
      <c r="D27" s="1">
        <v>51208</v>
      </c>
      <c r="E27" s="16">
        <v>280</v>
      </c>
      <c r="F27" s="17">
        <v>649</v>
      </c>
      <c r="G27" s="16">
        <v>48542</v>
      </c>
      <c r="H27" s="17">
        <v>49296</v>
      </c>
      <c r="I27" s="16">
        <v>775</v>
      </c>
      <c r="J27" s="28">
        <v>1263</v>
      </c>
      <c r="K27" s="18">
        <f t="shared" si="0"/>
        <v>0.0056455027521825915</v>
      </c>
      <c r="L27" s="19">
        <f t="shared" si="1"/>
        <v>0.012673800968598657</v>
      </c>
      <c r="M27" s="18">
        <f t="shared" si="2"/>
        <v>0.9787285521301692</v>
      </c>
      <c r="N27" s="33">
        <f t="shared" si="3"/>
        <v>0.9626620840493673</v>
      </c>
      <c r="O27" s="18">
        <f t="shared" si="4"/>
        <v>0.015625945117648244</v>
      </c>
      <c r="P27" s="33">
        <f t="shared" si="5"/>
        <v>0.024664114982034056</v>
      </c>
    </row>
    <row r="28" spans="1:16" ht="12.75">
      <c r="A28" s="3" t="s">
        <v>45</v>
      </c>
      <c r="B28" t="s">
        <v>46</v>
      </c>
      <c r="C28" s="1">
        <v>33647</v>
      </c>
      <c r="D28" s="1">
        <v>36842</v>
      </c>
      <c r="E28" s="16">
        <v>327</v>
      </c>
      <c r="F28" s="17">
        <v>1033</v>
      </c>
      <c r="G28" s="16">
        <v>32858</v>
      </c>
      <c r="H28" s="17">
        <v>35113</v>
      </c>
      <c r="I28" s="16">
        <v>462</v>
      </c>
      <c r="J28" s="28">
        <v>696</v>
      </c>
      <c r="K28" s="18">
        <f t="shared" si="0"/>
        <v>0.009718548459000803</v>
      </c>
      <c r="L28" s="19">
        <f t="shared" si="1"/>
        <v>0.028038651539004398</v>
      </c>
      <c r="M28" s="18">
        <f t="shared" si="2"/>
        <v>0.9765506583053467</v>
      </c>
      <c r="N28" s="33">
        <f t="shared" si="3"/>
        <v>0.9530698659139026</v>
      </c>
      <c r="O28" s="18">
        <f t="shared" si="4"/>
        <v>0.01373079323565251</v>
      </c>
      <c r="P28" s="33">
        <f t="shared" si="5"/>
        <v>0.01889148254709299</v>
      </c>
    </row>
    <row r="29" spans="1:16" ht="12.75">
      <c r="A29" s="3" t="s">
        <v>47</v>
      </c>
      <c r="B29" t="s">
        <v>48</v>
      </c>
      <c r="C29" s="1">
        <v>19105</v>
      </c>
      <c r="D29" s="1">
        <v>19051</v>
      </c>
      <c r="E29" s="16">
        <v>393</v>
      </c>
      <c r="F29" s="17">
        <v>743</v>
      </c>
      <c r="G29" s="16">
        <v>18474</v>
      </c>
      <c r="H29" s="17">
        <v>17990</v>
      </c>
      <c r="I29" s="16">
        <v>238</v>
      </c>
      <c r="J29" s="28">
        <v>318</v>
      </c>
      <c r="K29" s="18">
        <f t="shared" si="0"/>
        <v>0.020570531274535463</v>
      </c>
      <c r="L29" s="19">
        <f t="shared" si="1"/>
        <v>0.03900057739751194</v>
      </c>
      <c r="M29" s="18">
        <f t="shared" si="2"/>
        <v>0.9669719968594609</v>
      </c>
      <c r="N29" s="33">
        <f t="shared" si="3"/>
        <v>0.9443073854390845</v>
      </c>
      <c r="O29" s="18">
        <f t="shared" si="4"/>
        <v>0.012457471866003664</v>
      </c>
      <c r="P29" s="33">
        <f t="shared" si="5"/>
        <v>0.016692037163403495</v>
      </c>
    </row>
    <row r="30" spans="1:16" ht="12.75">
      <c r="A30" s="3" t="s">
        <v>49</v>
      </c>
      <c r="B30" t="s">
        <v>50</v>
      </c>
      <c r="C30" s="1">
        <v>22780</v>
      </c>
      <c r="D30" s="1">
        <v>23687</v>
      </c>
      <c r="E30" s="16">
        <v>75</v>
      </c>
      <c r="F30" s="17">
        <v>336</v>
      </c>
      <c r="G30" s="16">
        <v>22428</v>
      </c>
      <c r="H30" s="17">
        <v>22904</v>
      </c>
      <c r="I30" s="16">
        <v>277</v>
      </c>
      <c r="J30" s="28">
        <v>447</v>
      </c>
      <c r="K30" s="18">
        <f t="shared" si="0"/>
        <v>0.003292361720807726</v>
      </c>
      <c r="L30" s="19">
        <f t="shared" si="1"/>
        <v>0.014184995989361253</v>
      </c>
      <c r="M30" s="18">
        <f t="shared" si="2"/>
        <v>0.9845478489903424</v>
      </c>
      <c r="N30" s="33">
        <f t="shared" si="3"/>
        <v>0.9669438932747921</v>
      </c>
      <c r="O30" s="18">
        <f t="shared" si="4"/>
        <v>0.012159789288849868</v>
      </c>
      <c r="P30" s="33">
        <f t="shared" si="5"/>
        <v>0.01887111073584667</v>
      </c>
    </row>
    <row r="31" spans="1:16" ht="12.75">
      <c r="A31" s="3" t="s">
        <v>51</v>
      </c>
      <c r="B31" t="s">
        <v>52</v>
      </c>
      <c r="C31" s="1">
        <v>6861</v>
      </c>
      <c r="D31" s="1">
        <v>5916</v>
      </c>
      <c r="E31" s="16">
        <v>45</v>
      </c>
      <c r="F31" s="17">
        <v>35</v>
      </c>
      <c r="G31" s="16">
        <v>6714</v>
      </c>
      <c r="H31" s="17">
        <v>5772</v>
      </c>
      <c r="I31" s="16">
        <v>102</v>
      </c>
      <c r="J31" s="28">
        <v>109</v>
      </c>
      <c r="K31" s="18">
        <f t="shared" si="0"/>
        <v>0.006558810668998688</v>
      </c>
      <c r="L31" s="19">
        <f t="shared" si="1"/>
        <v>0.005916159567275186</v>
      </c>
      <c r="M31" s="18">
        <f t="shared" si="2"/>
        <v>0.9785745518146043</v>
      </c>
      <c r="N31" s="33">
        <f t="shared" si="3"/>
        <v>0.9756592292089249</v>
      </c>
      <c r="O31" s="18">
        <f t="shared" si="4"/>
        <v>0.014866637516397026</v>
      </c>
      <c r="P31" s="33">
        <f t="shared" si="5"/>
        <v>0.018424611223799865</v>
      </c>
    </row>
    <row r="32" spans="1:16" ht="12.75">
      <c r="A32" s="3" t="s">
        <v>53</v>
      </c>
      <c r="B32" t="s">
        <v>54</v>
      </c>
      <c r="C32" s="1">
        <v>19100</v>
      </c>
      <c r="D32" s="1">
        <v>20449</v>
      </c>
      <c r="E32" s="16">
        <v>357</v>
      </c>
      <c r="F32" s="17">
        <v>519</v>
      </c>
      <c r="G32" s="16">
        <v>16990</v>
      </c>
      <c r="H32" s="17">
        <v>17987</v>
      </c>
      <c r="I32" s="16">
        <v>1753</v>
      </c>
      <c r="J32" s="28">
        <v>1943</v>
      </c>
      <c r="K32" s="18">
        <f t="shared" si="0"/>
        <v>0.01869109947643979</v>
      </c>
      <c r="L32" s="19">
        <f t="shared" si="1"/>
        <v>0.025380214191403003</v>
      </c>
      <c r="M32" s="18">
        <f t="shared" si="2"/>
        <v>0.8895287958115183</v>
      </c>
      <c r="N32" s="33">
        <f t="shared" si="3"/>
        <v>0.8796029145679495</v>
      </c>
      <c r="O32" s="18">
        <f t="shared" si="4"/>
        <v>0.09178010471204189</v>
      </c>
      <c r="P32" s="33">
        <f t="shared" si="5"/>
        <v>0.09501687124064746</v>
      </c>
    </row>
    <row r="33" spans="1:16" ht="12.75">
      <c r="A33" s="3" t="s">
        <v>55</v>
      </c>
      <c r="B33" t="s">
        <v>56</v>
      </c>
      <c r="C33" s="1">
        <v>75767</v>
      </c>
      <c r="D33" s="1">
        <v>83686</v>
      </c>
      <c r="E33" s="16">
        <v>3078</v>
      </c>
      <c r="F33" s="17">
        <v>5555</v>
      </c>
      <c r="G33" s="16">
        <v>71346</v>
      </c>
      <c r="H33" s="17">
        <v>75903</v>
      </c>
      <c r="I33" s="16">
        <v>1343</v>
      </c>
      <c r="J33" s="28">
        <v>2228</v>
      </c>
      <c r="K33" s="18">
        <f t="shared" si="0"/>
        <v>0.04062454630643948</v>
      </c>
      <c r="L33" s="19">
        <f t="shared" si="1"/>
        <v>0.06637908371770666</v>
      </c>
      <c r="M33" s="18">
        <f t="shared" si="2"/>
        <v>0.9416500587326937</v>
      </c>
      <c r="N33" s="33">
        <f t="shared" si="3"/>
        <v>0.9069975862151375</v>
      </c>
      <c r="O33" s="18">
        <f t="shared" si="4"/>
        <v>0.017725394960866867</v>
      </c>
      <c r="P33" s="33">
        <f t="shared" si="5"/>
        <v>0.026623330067155795</v>
      </c>
    </row>
    <row r="34" spans="1:16" ht="12.75">
      <c r="A34" s="3" t="s">
        <v>57</v>
      </c>
      <c r="B34" t="s">
        <v>58</v>
      </c>
      <c r="C34" s="1">
        <v>24316</v>
      </c>
      <c r="D34" s="1">
        <v>26664</v>
      </c>
      <c r="E34" s="16">
        <v>347</v>
      </c>
      <c r="F34" s="17">
        <v>687</v>
      </c>
      <c r="G34" s="16">
        <v>23318</v>
      </c>
      <c r="H34" s="17">
        <v>24706</v>
      </c>
      <c r="I34" s="16">
        <v>651</v>
      </c>
      <c r="J34" s="28">
        <v>1271</v>
      </c>
      <c r="K34" s="18">
        <f t="shared" si="0"/>
        <v>0.014270439216976476</v>
      </c>
      <c r="L34" s="19">
        <f t="shared" si="1"/>
        <v>0.025765076507650767</v>
      </c>
      <c r="M34" s="18">
        <f t="shared" si="2"/>
        <v>0.9589570653067939</v>
      </c>
      <c r="N34" s="33">
        <f t="shared" si="3"/>
        <v>0.9265676567656765</v>
      </c>
      <c r="O34" s="18">
        <f t="shared" si="4"/>
        <v>0.026772495476229643</v>
      </c>
      <c r="P34" s="33">
        <f t="shared" si="5"/>
        <v>0.047667266726672666</v>
      </c>
    </row>
    <row r="35" spans="1:16" ht="12.75">
      <c r="A35" s="3" t="s">
        <v>59</v>
      </c>
      <c r="B35" t="s">
        <v>60</v>
      </c>
      <c r="C35" s="1">
        <v>149577</v>
      </c>
      <c r="D35" s="1">
        <v>166426</v>
      </c>
      <c r="E35" s="16">
        <v>10757</v>
      </c>
      <c r="F35" s="17">
        <v>19592</v>
      </c>
      <c r="G35" s="16">
        <v>127287</v>
      </c>
      <c r="H35" s="17">
        <v>129892</v>
      </c>
      <c r="I35" s="16">
        <v>11533</v>
      </c>
      <c r="J35" s="28">
        <v>16942</v>
      </c>
      <c r="K35" s="18">
        <f t="shared" si="0"/>
        <v>0.07191613683921994</v>
      </c>
      <c r="L35" s="19">
        <f t="shared" si="1"/>
        <v>0.1177219905543605</v>
      </c>
      <c r="M35" s="18">
        <f t="shared" si="2"/>
        <v>0.8509797629314667</v>
      </c>
      <c r="N35" s="33">
        <f t="shared" si="3"/>
        <v>0.7804790116928845</v>
      </c>
      <c r="O35" s="18">
        <f t="shared" si="4"/>
        <v>0.07710410022931333</v>
      </c>
      <c r="P35" s="33">
        <f t="shared" si="5"/>
        <v>0.10179899775275497</v>
      </c>
    </row>
    <row r="36" spans="1:16" ht="12.75">
      <c r="A36" s="3" t="s">
        <v>61</v>
      </c>
      <c r="B36" t="s">
        <v>62</v>
      </c>
      <c r="C36" s="1">
        <v>20187</v>
      </c>
      <c r="D36" s="1">
        <v>20574</v>
      </c>
      <c r="E36" s="16">
        <v>153</v>
      </c>
      <c r="F36" s="17">
        <v>463</v>
      </c>
      <c r="G36" s="16">
        <v>19822</v>
      </c>
      <c r="H36" s="17">
        <v>19724</v>
      </c>
      <c r="I36" s="16">
        <v>212</v>
      </c>
      <c r="J36" s="28">
        <v>387</v>
      </c>
      <c r="K36" s="18">
        <f t="shared" si="0"/>
        <v>0.007579135086937138</v>
      </c>
      <c r="L36" s="19">
        <f t="shared" si="1"/>
        <v>0.022504131428015942</v>
      </c>
      <c r="M36" s="18">
        <f t="shared" si="2"/>
        <v>0.9819190568187447</v>
      </c>
      <c r="N36" s="33">
        <f t="shared" si="3"/>
        <v>0.9586857198405755</v>
      </c>
      <c r="O36" s="18">
        <f t="shared" si="4"/>
        <v>0.010501808094318126</v>
      </c>
      <c r="P36" s="33">
        <f t="shared" si="5"/>
        <v>0.018810148731408575</v>
      </c>
    </row>
    <row r="37" spans="1:16" ht="12.75">
      <c r="A37" s="3" t="s">
        <v>63</v>
      </c>
      <c r="B37" t="s">
        <v>64</v>
      </c>
      <c r="C37" s="1">
        <v>107120</v>
      </c>
      <c r="D37" s="1">
        <v>114638</v>
      </c>
      <c r="E37" s="16">
        <v>990</v>
      </c>
      <c r="F37" s="17">
        <v>1741</v>
      </c>
      <c r="G37" s="16">
        <v>100332</v>
      </c>
      <c r="H37" s="17">
        <v>104417</v>
      </c>
      <c r="I37" s="16">
        <v>5798</v>
      </c>
      <c r="J37" s="28">
        <v>8480</v>
      </c>
      <c r="K37" s="18">
        <f t="shared" si="0"/>
        <v>0.009241971620612398</v>
      </c>
      <c r="L37" s="19">
        <f t="shared" si="1"/>
        <v>0.015186936268950959</v>
      </c>
      <c r="M37" s="18">
        <f t="shared" si="2"/>
        <v>0.9366318147871546</v>
      </c>
      <c r="N37" s="33">
        <f t="shared" si="3"/>
        <v>0.9108410823636142</v>
      </c>
      <c r="O37" s="18">
        <f t="shared" si="4"/>
        <v>0.05412621359223301</v>
      </c>
      <c r="P37" s="33">
        <f t="shared" si="5"/>
        <v>0.07397198136743488</v>
      </c>
    </row>
    <row r="38" spans="1:16" ht="12.75">
      <c r="A38" s="3" t="s">
        <v>65</v>
      </c>
      <c r="B38" t="s">
        <v>66</v>
      </c>
      <c r="C38" s="1">
        <v>16137</v>
      </c>
      <c r="D38" s="1">
        <v>16836</v>
      </c>
      <c r="E38" s="16">
        <v>92</v>
      </c>
      <c r="F38" s="17">
        <v>522</v>
      </c>
      <c r="G38" s="16">
        <v>15921</v>
      </c>
      <c r="H38" s="17">
        <v>16102</v>
      </c>
      <c r="I38" s="16">
        <v>124</v>
      </c>
      <c r="J38" s="28">
        <v>212</v>
      </c>
      <c r="K38" s="18">
        <f t="shared" si="0"/>
        <v>0.005701183615294045</v>
      </c>
      <c r="L38" s="19">
        <f t="shared" si="1"/>
        <v>0.031004989308624376</v>
      </c>
      <c r="M38" s="18">
        <f t="shared" si="2"/>
        <v>0.9866146123814835</v>
      </c>
      <c r="N38" s="33">
        <f t="shared" si="3"/>
        <v>0.9564029460679496</v>
      </c>
      <c r="O38" s="18">
        <f t="shared" si="4"/>
        <v>0.0076842040032224085</v>
      </c>
      <c r="P38" s="33">
        <f t="shared" si="5"/>
        <v>0.012592064623425991</v>
      </c>
    </row>
    <row r="39" spans="1:16" ht="12.75">
      <c r="A39" s="3" t="s">
        <v>67</v>
      </c>
      <c r="B39" t="s">
        <v>68</v>
      </c>
      <c r="C39" s="1">
        <v>20740</v>
      </c>
      <c r="D39" s="1">
        <v>19977</v>
      </c>
      <c r="E39" s="16">
        <v>171</v>
      </c>
      <c r="F39" s="17">
        <v>324</v>
      </c>
      <c r="G39" s="16">
        <v>20193</v>
      </c>
      <c r="H39" s="17">
        <v>19109</v>
      </c>
      <c r="I39" s="16">
        <v>376</v>
      </c>
      <c r="J39" s="28">
        <v>544</v>
      </c>
      <c r="K39" s="18">
        <f t="shared" si="0"/>
        <v>0.00824493731918997</v>
      </c>
      <c r="L39" s="19">
        <f t="shared" si="1"/>
        <v>0.01621865144916654</v>
      </c>
      <c r="M39" s="18">
        <f t="shared" si="2"/>
        <v>0.9736258437801351</v>
      </c>
      <c r="N39" s="33">
        <f t="shared" si="3"/>
        <v>0.956550032537418</v>
      </c>
      <c r="O39" s="18">
        <f t="shared" si="4"/>
        <v>0.018129218900675023</v>
      </c>
      <c r="P39" s="33">
        <f t="shared" si="5"/>
        <v>0.027231316013415427</v>
      </c>
    </row>
    <row r="40" spans="1:16" ht="12.75">
      <c r="A40" s="3" t="s">
        <v>69</v>
      </c>
      <c r="B40" t="s">
        <v>70</v>
      </c>
      <c r="C40" s="1">
        <v>29641</v>
      </c>
      <c r="D40" s="1">
        <v>28743</v>
      </c>
      <c r="E40" s="16">
        <v>243</v>
      </c>
      <c r="F40" s="17">
        <v>340</v>
      </c>
      <c r="G40" s="16">
        <v>28857</v>
      </c>
      <c r="H40" s="17">
        <v>27763</v>
      </c>
      <c r="I40" s="16">
        <v>541</v>
      </c>
      <c r="J40" s="28">
        <v>640</v>
      </c>
      <c r="K40" s="18">
        <f t="shared" si="0"/>
        <v>0.008198103977598596</v>
      </c>
      <c r="L40" s="19">
        <f t="shared" si="1"/>
        <v>0.011828967052847649</v>
      </c>
      <c r="M40" s="18">
        <f t="shared" si="2"/>
        <v>0.9735501501298877</v>
      </c>
      <c r="N40" s="33">
        <f t="shared" si="3"/>
        <v>0.965904742024145</v>
      </c>
      <c r="O40" s="18">
        <f t="shared" si="4"/>
        <v>0.018251745892513747</v>
      </c>
      <c r="P40" s="33">
        <f t="shared" si="5"/>
        <v>0.022266290923007342</v>
      </c>
    </row>
    <row r="41" spans="1:16" ht="12.75">
      <c r="A41" s="3" t="s">
        <v>71</v>
      </c>
      <c r="B41" t="s">
        <v>72</v>
      </c>
      <c r="C41" s="1">
        <v>82893</v>
      </c>
      <c r="D41" s="1">
        <v>81442</v>
      </c>
      <c r="E41" s="16">
        <v>1343</v>
      </c>
      <c r="F41" s="17">
        <v>2565</v>
      </c>
      <c r="G41" s="16">
        <v>78762</v>
      </c>
      <c r="H41" s="17">
        <v>75210</v>
      </c>
      <c r="I41" s="16">
        <v>2788</v>
      </c>
      <c r="J41" s="28">
        <v>3667</v>
      </c>
      <c r="K41" s="18">
        <f t="shared" si="0"/>
        <v>0.016201609303560013</v>
      </c>
      <c r="L41" s="19">
        <f t="shared" si="1"/>
        <v>0.03149480611969254</v>
      </c>
      <c r="M41" s="18">
        <f t="shared" si="2"/>
        <v>0.9501646701168976</v>
      </c>
      <c r="N41" s="33">
        <f t="shared" si="3"/>
        <v>0.9234792858721544</v>
      </c>
      <c r="O41" s="18">
        <f t="shared" si="4"/>
        <v>0.0336337205795423</v>
      </c>
      <c r="P41" s="33">
        <f t="shared" si="5"/>
        <v>0.045025908008153044</v>
      </c>
    </row>
    <row r="42" spans="1:16" ht="12.75">
      <c r="A42" s="3" t="s">
        <v>73</v>
      </c>
      <c r="B42" t="s">
        <v>74</v>
      </c>
      <c r="C42" s="1">
        <v>125834</v>
      </c>
      <c r="D42" s="1">
        <v>134063</v>
      </c>
      <c r="E42" s="16">
        <v>979</v>
      </c>
      <c r="F42" s="17">
        <v>2992</v>
      </c>
      <c r="G42" s="16">
        <v>117517</v>
      </c>
      <c r="H42" s="17">
        <v>121007</v>
      </c>
      <c r="I42" s="16">
        <v>7338</v>
      </c>
      <c r="J42" s="28">
        <v>10064</v>
      </c>
      <c r="K42" s="18">
        <f t="shared" si="0"/>
        <v>0.007780091231304735</v>
      </c>
      <c r="L42" s="19">
        <f t="shared" si="1"/>
        <v>0.022317865481154383</v>
      </c>
      <c r="M42" s="18">
        <f t="shared" si="2"/>
        <v>0.9339049859338494</v>
      </c>
      <c r="N42" s="33">
        <f t="shared" si="3"/>
        <v>0.90261295062769</v>
      </c>
      <c r="O42" s="18">
        <f t="shared" si="4"/>
        <v>0.058314922834845906</v>
      </c>
      <c r="P42" s="33">
        <f t="shared" si="5"/>
        <v>0.07506918389115565</v>
      </c>
    </row>
    <row r="43" spans="1:16" ht="12.75">
      <c r="A43" s="3" t="s">
        <v>75</v>
      </c>
      <c r="B43" t="s">
        <v>76</v>
      </c>
      <c r="C43" s="1">
        <v>43384</v>
      </c>
      <c r="D43" s="1">
        <v>41749</v>
      </c>
      <c r="E43" s="16">
        <v>325</v>
      </c>
      <c r="F43" s="17">
        <v>522</v>
      </c>
      <c r="G43" s="16">
        <v>42354</v>
      </c>
      <c r="H43" s="17">
        <v>40260</v>
      </c>
      <c r="I43" s="16">
        <v>705</v>
      </c>
      <c r="J43" s="28">
        <v>967</v>
      </c>
      <c r="K43" s="18">
        <f t="shared" si="0"/>
        <v>0.007491241010510788</v>
      </c>
      <c r="L43" s="19">
        <f t="shared" si="1"/>
        <v>0.01250329349205969</v>
      </c>
      <c r="M43" s="18">
        <f t="shared" si="2"/>
        <v>0.9762585284897658</v>
      </c>
      <c r="N43" s="33">
        <f t="shared" si="3"/>
        <v>0.9643344750772473</v>
      </c>
      <c r="O43" s="18">
        <f t="shared" si="4"/>
        <v>0.0162502304997234</v>
      </c>
      <c r="P43" s="33">
        <f t="shared" si="5"/>
        <v>0.023162231430692952</v>
      </c>
    </row>
    <row r="44" spans="1:16" ht="12.75">
      <c r="A44" s="3" t="s">
        <v>77</v>
      </c>
      <c r="B44" t="s">
        <v>78</v>
      </c>
      <c r="C44" s="1">
        <v>14555</v>
      </c>
      <c r="D44" s="1">
        <v>15404</v>
      </c>
      <c r="E44" s="16">
        <v>215</v>
      </c>
      <c r="F44" s="17">
        <v>391</v>
      </c>
      <c r="G44" s="16">
        <v>14105</v>
      </c>
      <c r="H44" s="17">
        <v>14697</v>
      </c>
      <c r="I44" s="16">
        <v>235</v>
      </c>
      <c r="J44" s="28">
        <v>316</v>
      </c>
      <c r="K44" s="18">
        <f t="shared" si="0"/>
        <v>0.014771556166265888</v>
      </c>
      <c r="L44" s="19">
        <f t="shared" si="1"/>
        <v>0.02538301739807842</v>
      </c>
      <c r="M44" s="18">
        <f t="shared" si="2"/>
        <v>0.9690827894194435</v>
      </c>
      <c r="N44" s="33">
        <f t="shared" si="3"/>
        <v>0.9541028304336536</v>
      </c>
      <c r="O44" s="18">
        <f t="shared" si="4"/>
        <v>0.01614565441429062</v>
      </c>
      <c r="P44" s="33">
        <f t="shared" si="5"/>
        <v>0.020514152168267984</v>
      </c>
    </row>
    <row r="45" spans="1:16" ht="12.75">
      <c r="A45" s="3" t="s">
        <v>79</v>
      </c>
      <c r="B45" t="s">
        <v>80</v>
      </c>
      <c r="C45" s="1">
        <v>4562</v>
      </c>
      <c r="D45" s="1">
        <v>4232</v>
      </c>
      <c r="E45" s="16">
        <v>122</v>
      </c>
      <c r="F45" s="17">
        <v>178</v>
      </c>
      <c r="G45" s="16">
        <v>526</v>
      </c>
      <c r="H45" s="17">
        <v>447</v>
      </c>
      <c r="I45" s="16">
        <v>3914</v>
      </c>
      <c r="J45" s="28">
        <v>3607</v>
      </c>
      <c r="K45" s="18">
        <f t="shared" si="0"/>
        <v>0.026742656729504603</v>
      </c>
      <c r="L45" s="19">
        <f t="shared" si="1"/>
        <v>0.04206049149338374</v>
      </c>
      <c r="M45" s="18">
        <f t="shared" si="2"/>
        <v>0.11530030688294608</v>
      </c>
      <c r="N45" s="33">
        <f t="shared" si="3"/>
        <v>0.10562381852551984</v>
      </c>
      <c r="O45" s="18">
        <f t="shared" si="4"/>
        <v>0.8579570363875493</v>
      </c>
      <c r="P45" s="33">
        <f t="shared" si="5"/>
        <v>0.8523156899810964</v>
      </c>
    </row>
    <row r="46" spans="1:16" ht="12.75">
      <c r="A46" s="3" t="s">
        <v>81</v>
      </c>
      <c r="B46" t="s">
        <v>82</v>
      </c>
      <c r="C46" s="1">
        <v>940164</v>
      </c>
      <c r="D46" s="1">
        <v>947735</v>
      </c>
      <c r="E46" s="16">
        <v>82406</v>
      </c>
      <c r="F46" s="17">
        <v>126039</v>
      </c>
      <c r="G46" s="16">
        <v>583481</v>
      </c>
      <c r="H46" s="17">
        <v>514958</v>
      </c>
      <c r="I46" s="16">
        <v>274277</v>
      </c>
      <c r="J46" s="28">
        <v>306738</v>
      </c>
      <c r="K46" s="18">
        <f t="shared" si="0"/>
        <v>0.08765066520309223</v>
      </c>
      <c r="L46" s="19">
        <f t="shared" si="1"/>
        <v>0.13298970703835988</v>
      </c>
      <c r="M46" s="18">
        <f t="shared" si="2"/>
        <v>0.6206161903667871</v>
      </c>
      <c r="N46" s="33">
        <f t="shared" si="3"/>
        <v>0.5433565289875334</v>
      </c>
      <c r="O46" s="18">
        <f t="shared" si="4"/>
        <v>0.2917331444301207</v>
      </c>
      <c r="P46" s="33">
        <f t="shared" si="5"/>
        <v>0.32365376397410667</v>
      </c>
    </row>
    <row r="47" spans="1:16" ht="12.75">
      <c r="A47" s="3" t="s">
        <v>83</v>
      </c>
      <c r="B47" t="s">
        <v>84</v>
      </c>
      <c r="C47" s="1">
        <v>40896</v>
      </c>
      <c r="D47" s="1">
        <v>44673</v>
      </c>
      <c r="E47" s="16">
        <v>740</v>
      </c>
      <c r="F47" s="17">
        <v>1661</v>
      </c>
      <c r="G47" s="16">
        <v>39132</v>
      </c>
      <c r="H47" s="17">
        <v>41260</v>
      </c>
      <c r="I47" s="16">
        <v>1024</v>
      </c>
      <c r="J47" s="28">
        <v>1752</v>
      </c>
      <c r="K47" s="18">
        <f t="shared" si="0"/>
        <v>0.018094679186228483</v>
      </c>
      <c r="L47" s="19">
        <f t="shared" si="1"/>
        <v>0.03718129518948806</v>
      </c>
      <c r="M47" s="18">
        <f t="shared" si="2"/>
        <v>0.9568661971830986</v>
      </c>
      <c r="N47" s="33">
        <f t="shared" si="3"/>
        <v>0.9236003850200345</v>
      </c>
      <c r="O47" s="18">
        <f t="shared" si="4"/>
        <v>0.025039123630672927</v>
      </c>
      <c r="P47" s="33">
        <f t="shared" si="5"/>
        <v>0.03921831979047747</v>
      </c>
    </row>
    <row r="48" spans="1:16" ht="12.75">
      <c r="A48" s="3" t="s">
        <v>85</v>
      </c>
      <c r="B48" t="s">
        <v>86</v>
      </c>
      <c r="C48" s="1">
        <v>35652</v>
      </c>
      <c r="D48" s="1">
        <v>37660</v>
      </c>
      <c r="E48" s="16">
        <v>240</v>
      </c>
      <c r="F48" s="17">
        <v>519</v>
      </c>
      <c r="G48" s="16">
        <v>34725</v>
      </c>
      <c r="H48" s="17">
        <v>36167</v>
      </c>
      <c r="I48" s="16">
        <v>687</v>
      </c>
      <c r="J48" s="28">
        <v>974</v>
      </c>
      <c r="K48" s="18">
        <f t="shared" si="0"/>
        <v>0.006731740154830024</v>
      </c>
      <c r="L48" s="19">
        <f t="shared" si="1"/>
        <v>0.013781200212426977</v>
      </c>
      <c r="M48" s="18">
        <f t="shared" si="2"/>
        <v>0.973998653651969</v>
      </c>
      <c r="N48" s="33">
        <f t="shared" si="3"/>
        <v>0.960355815188529</v>
      </c>
      <c r="O48" s="18">
        <f t="shared" si="4"/>
        <v>0.019269606193200943</v>
      </c>
      <c r="P48" s="33">
        <f t="shared" si="5"/>
        <v>0.02586298459904408</v>
      </c>
    </row>
    <row r="49" spans="1:16" ht="12.75">
      <c r="A49" s="3" t="s">
        <v>87</v>
      </c>
      <c r="B49" t="s">
        <v>88</v>
      </c>
      <c r="C49" s="1">
        <v>36776</v>
      </c>
      <c r="D49" s="1">
        <v>35998</v>
      </c>
      <c r="E49" s="16">
        <v>244</v>
      </c>
      <c r="F49" s="17">
        <v>385</v>
      </c>
      <c r="G49" s="16">
        <v>35794</v>
      </c>
      <c r="H49" s="17">
        <v>34560</v>
      </c>
      <c r="I49" s="16">
        <v>738</v>
      </c>
      <c r="J49" s="28">
        <v>1053</v>
      </c>
      <c r="K49" s="18">
        <f t="shared" si="0"/>
        <v>0.006634761801174679</v>
      </c>
      <c r="L49" s="19">
        <f t="shared" si="1"/>
        <v>0.010695038613256292</v>
      </c>
      <c r="M49" s="18">
        <f t="shared" si="2"/>
        <v>0.9732978029149445</v>
      </c>
      <c r="N49" s="33">
        <f t="shared" si="3"/>
        <v>0.960053336296461</v>
      </c>
      <c r="O49" s="18">
        <f t="shared" si="4"/>
        <v>0.020067435283880792</v>
      </c>
      <c r="P49" s="33">
        <f t="shared" si="5"/>
        <v>0.029251625090282795</v>
      </c>
    </row>
    <row r="50" spans="1:16" ht="12.75">
      <c r="A50" s="3" t="s">
        <v>89</v>
      </c>
      <c r="B50" t="s">
        <v>90</v>
      </c>
      <c r="C50" s="1">
        <v>161091</v>
      </c>
      <c r="D50" s="1">
        <v>176695</v>
      </c>
      <c r="E50" s="16">
        <v>3211</v>
      </c>
      <c r="F50" s="17">
        <v>6359</v>
      </c>
      <c r="G50" s="16">
        <v>149707</v>
      </c>
      <c r="H50" s="17">
        <v>158366</v>
      </c>
      <c r="I50" s="16">
        <v>8173</v>
      </c>
      <c r="J50" s="28">
        <v>11970</v>
      </c>
      <c r="K50" s="18">
        <f t="shared" si="0"/>
        <v>0.01993283299501524</v>
      </c>
      <c r="L50" s="19">
        <f t="shared" si="1"/>
        <v>0.035988567871190466</v>
      </c>
      <c r="M50" s="18">
        <f t="shared" si="2"/>
        <v>0.9293318683228734</v>
      </c>
      <c r="N50" s="33">
        <f t="shared" si="3"/>
        <v>0.8962675797277795</v>
      </c>
      <c r="O50" s="18">
        <f t="shared" si="4"/>
        <v>0.05073529868211135</v>
      </c>
      <c r="P50" s="33">
        <f t="shared" si="5"/>
        <v>0.06774385240103002</v>
      </c>
    </row>
    <row r="51" spans="1:16" ht="12.75">
      <c r="A51" s="3" t="s">
        <v>91</v>
      </c>
      <c r="B51" t="s">
        <v>92</v>
      </c>
      <c r="C51" s="1">
        <v>82317</v>
      </c>
      <c r="D51" s="1">
        <v>86395</v>
      </c>
      <c r="E51" s="16">
        <v>1073</v>
      </c>
      <c r="F51" s="17">
        <v>1956</v>
      </c>
      <c r="G51" s="16">
        <v>78894</v>
      </c>
      <c r="H51" s="17">
        <v>80689</v>
      </c>
      <c r="I51" s="16">
        <v>2350</v>
      </c>
      <c r="J51" s="28">
        <v>3750</v>
      </c>
      <c r="K51" s="18">
        <f t="shared" si="0"/>
        <v>0.013034974549607007</v>
      </c>
      <c r="L51" s="19">
        <f t="shared" si="1"/>
        <v>0.022640199085595232</v>
      </c>
      <c r="M51" s="18">
        <f t="shared" si="2"/>
        <v>0.9584168519260906</v>
      </c>
      <c r="N51" s="33">
        <f t="shared" si="3"/>
        <v>0.9339545112564385</v>
      </c>
      <c r="O51" s="18">
        <f t="shared" si="4"/>
        <v>0.028548173524302393</v>
      </c>
      <c r="P51" s="33">
        <f t="shared" si="5"/>
        <v>0.04340528965796632</v>
      </c>
    </row>
    <row r="52" spans="1:16" ht="12.75">
      <c r="A52" s="3" t="s">
        <v>93</v>
      </c>
      <c r="B52" t="s">
        <v>94</v>
      </c>
      <c r="C52" s="1">
        <v>7213</v>
      </c>
      <c r="D52" s="1">
        <v>7469</v>
      </c>
      <c r="E52" s="16">
        <v>25</v>
      </c>
      <c r="F52" s="17">
        <v>72</v>
      </c>
      <c r="G52" s="16">
        <v>7122</v>
      </c>
      <c r="H52" s="17">
        <v>7305</v>
      </c>
      <c r="I52" s="16">
        <v>66</v>
      </c>
      <c r="J52" s="28">
        <v>92</v>
      </c>
      <c r="K52" s="18">
        <f t="shared" si="0"/>
        <v>0.0034659642312491333</v>
      </c>
      <c r="L52" s="19">
        <f t="shared" si="1"/>
        <v>0.009639844691391083</v>
      </c>
      <c r="M52" s="18">
        <f t="shared" si="2"/>
        <v>0.9873838901982531</v>
      </c>
      <c r="N52" s="33">
        <f t="shared" si="3"/>
        <v>0.9780425759807203</v>
      </c>
      <c r="O52" s="18">
        <f t="shared" si="4"/>
        <v>0.009150145570497712</v>
      </c>
      <c r="P52" s="33">
        <f t="shared" si="5"/>
        <v>0.012317579327888606</v>
      </c>
    </row>
    <row r="53" spans="1:16" ht="12.75">
      <c r="A53" s="3" t="s">
        <v>95</v>
      </c>
      <c r="B53" t="s">
        <v>96</v>
      </c>
      <c r="C53" s="1">
        <v>36804</v>
      </c>
      <c r="D53" s="1">
        <v>41019</v>
      </c>
      <c r="E53" s="16">
        <v>301</v>
      </c>
      <c r="F53" s="17">
        <v>623</v>
      </c>
      <c r="G53" s="16">
        <v>35896</v>
      </c>
      <c r="H53" s="17">
        <v>39264</v>
      </c>
      <c r="I53" s="16">
        <v>607</v>
      </c>
      <c r="J53" s="28">
        <v>1132</v>
      </c>
      <c r="K53" s="18">
        <f t="shared" si="0"/>
        <v>0.008178458863167048</v>
      </c>
      <c r="L53" s="19">
        <f t="shared" si="1"/>
        <v>0.01518808357102806</v>
      </c>
      <c r="M53" s="18">
        <f t="shared" si="2"/>
        <v>0.9753287686121074</v>
      </c>
      <c r="N53" s="33">
        <f t="shared" si="3"/>
        <v>0.9572149491698969</v>
      </c>
      <c r="O53" s="18">
        <f t="shared" si="4"/>
        <v>0.016492772524725575</v>
      </c>
      <c r="P53" s="33">
        <f t="shared" si="5"/>
        <v>0.027596967259075064</v>
      </c>
    </row>
    <row r="54" spans="1:16" ht="12.75">
      <c r="A54" s="3" t="s">
        <v>97</v>
      </c>
      <c r="B54" t="s">
        <v>98</v>
      </c>
      <c r="C54" s="1">
        <v>41319</v>
      </c>
      <c r="D54" s="1">
        <v>44205</v>
      </c>
      <c r="E54" s="16">
        <v>329</v>
      </c>
      <c r="F54" s="17">
        <v>656</v>
      </c>
      <c r="G54" s="16">
        <v>40131</v>
      </c>
      <c r="H54" s="17">
        <v>42475</v>
      </c>
      <c r="I54" s="16">
        <v>859</v>
      </c>
      <c r="J54" s="28">
        <v>1074</v>
      </c>
      <c r="K54" s="18">
        <f t="shared" si="0"/>
        <v>0.007962438587574724</v>
      </c>
      <c r="L54" s="19">
        <f t="shared" si="1"/>
        <v>0.014839950231874222</v>
      </c>
      <c r="M54" s="18">
        <f t="shared" si="2"/>
        <v>0.9712480940971466</v>
      </c>
      <c r="N54" s="33">
        <f t="shared" si="3"/>
        <v>0.9608641556385025</v>
      </c>
      <c r="O54" s="18">
        <f t="shared" si="4"/>
        <v>0.020789467315278684</v>
      </c>
      <c r="P54" s="33">
        <f t="shared" si="5"/>
        <v>0.024295894129623345</v>
      </c>
    </row>
    <row r="55" spans="1:16" ht="12.75">
      <c r="A55" s="3" t="s">
        <v>99</v>
      </c>
      <c r="B55" t="s">
        <v>100</v>
      </c>
      <c r="C55" s="1">
        <v>67182</v>
      </c>
      <c r="D55" s="1">
        <v>70019</v>
      </c>
      <c r="E55" s="16">
        <v>967</v>
      </c>
      <c r="F55" s="17">
        <v>1853</v>
      </c>
      <c r="G55" s="16">
        <v>63752</v>
      </c>
      <c r="H55" s="17">
        <v>64897</v>
      </c>
      <c r="I55" s="16">
        <v>2463</v>
      </c>
      <c r="J55" s="28">
        <v>3269</v>
      </c>
      <c r="K55" s="18">
        <f t="shared" si="0"/>
        <v>0.01439373641749278</v>
      </c>
      <c r="L55" s="19">
        <f t="shared" si="1"/>
        <v>0.02646424541910053</v>
      </c>
      <c r="M55" s="18">
        <f t="shared" si="2"/>
        <v>0.9489446577952427</v>
      </c>
      <c r="N55" s="33">
        <f t="shared" si="3"/>
        <v>0.9268484268555678</v>
      </c>
      <c r="O55" s="18">
        <f t="shared" si="4"/>
        <v>0.03666160578726445</v>
      </c>
      <c r="P55" s="33">
        <f t="shared" si="5"/>
        <v>0.0466873277253317</v>
      </c>
    </row>
    <row r="56" spans="1:16" ht="12.75">
      <c r="A56" s="3" t="s">
        <v>101</v>
      </c>
      <c r="B56" t="s">
        <v>102</v>
      </c>
      <c r="C56" s="1">
        <v>15822</v>
      </c>
      <c r="D56" s="1">
        <v>14159</v>
      </c>
      <c r="E56" s="16">
        <v>116</v>
      </c>
      <c r="F56" s="17">
        <v>153</v>
      </c>
      <c r="G56" s="16">
        <v>15462</v>
      </c>
      <c r="H56" s="17">
        <v>13661</v>
      </c>
      <c r="I56" s="16">
        <v>244</v>
      </c>
      <c r="J56" s="28">
        <v>345</v>
      </c>
      <c r="K56" s="18">
        <f t="shared" si="0"/>
        <v>0.00733156364555682</v>
      </c>
      <c r="L56" s="19">
        <f t="shared" si="1"/>
        <v>0.01080584787061233</v>
      </c>
      <c r="M56" s="18">
        <f t="shared" si="2"/>
        <v>0.9772468714448237</v>
      </c>
      <c r="N56" s="33">
        <f t="shared" si="3"/>
        <v>0.9648280245780069</v>
      </c>
      <c r="O56" s="18">
        <f t="shared" si="4"/>
        <v>0.015421564909619517</v>
      </c>
      <c r="P56" s="33">
        <f t="shared" si="5"/>
        <v>0.024366127551380748</v>
      </c>
    </row>
    <row r="57" spans="1:16" ht="12.75">
      <c r="A57" s="3" t="s">
        <v>103</v>
      </c>
      <c r="B57" t="s">
        <v>104</v>
      </c>
      <c r="C57" s="1">
        <v>188831</v>
      </c>
      <c r="D57" s="1">
        <v>195408</v>
      </c>
      <c r="E57" s="16">
        <v>14990</v>
      </c>
      <c r="F57" s="17">
        <v>22546</v>
      </c>
      <c r="G57" s="16">
        <v>150238</v>
      </c>
      <c r="H57" s="17">
        <v>145414</v>
      </c>
      <c r="I57" s="16">
        <v>23603</v>
      </c>
      <c r="J57" s="28">
        <v>27448</v>
      </c>
      <c r="K57" s="18">
        <f t="shared" si="0"/>
        <v>0.07938315213074125</v>
      </c>
      <c r="L57" s="19">
        <f t="shared" si="1"/>
        <v>0.11537910423319414</v>
      </c>
      <c r="M57" s="18">
        <f t="shared" si="2"/>
        <v>0.795621481642315</v>
      </c>
      <c r="N57" s="33">
        <f t="shared" si="3"/>
        <v>0.7441558175714402</v>
      </c>
      <c r="O57" s="18">
        <f t="shared" si="4"/>
        <v>0.12499536622694367</v>
      </c>
      <c r="P57" s="33">
        <f t="shared" si="5"/>
        <v>0.1404650781953656</v>
      </c>
    </row>
    <row r="58" spans="1:16" ht="12.75">
      <c r="A58" s="3" t="s">
        <v>105</v>
      </c>
      <c r="B58" t="s">
        <v>106</v>
      </c>
      <c r="C58" s="1">
        <v>17924</v>
      </c>
      <c r="D58" s="1">
        <v>18021</v>
      </c>
      <c r="E58" s="16">
        <v>167</v>
      </c>
      <c r="F58" s="17">
        <v>360</v>
      </c>
      <c r="G58" s="16">
        <v>17546</v>
      </c>
      <c r="H58" s="17">
        <v>17315</v>
      </c>
      <c r="I58" s="16">
        <v>211</v>
      </c>
      <c r="J58" s="28">
        <v>346</v>
      </c>
      <c r="K58" s="18">
        <f t="shared" si="0"/>
        <v>0.00931711671501897</v>
      </c>
      <c r="L58" s="19">
        <f t="shared" si="1"/>
        <v>0.01997669385716664</v>
      </c>
      <c r="M58" s="18">
        <f t="shared" si="2"/>
        <v>0.9789109573755858</v>
      </c>
      <c r="N58" s="33">
        <f t="shared" si="3"/>
        <v>0.9608234837134454</v>
      </c>
      <c r="O58" s="18">
        <f t="shared" si="4"/>
        <v>0.011771925909395225</v>
      </c>
      <c r="P58" s="33">
        <f t="shared" si="5"/>
        <v>0.019199822429387937</v>
      </c>
    </row>
    <row r="59" spans="1:16" ht="12.75">
      <c r="A59" s="3" t="s">
        <v>107</v>
      </c>
      <c r="B59" t="s">
        <v>108</v>
      </c>
      <c r="C59" s="1">
        <v>152307</v>
      </c>
      <c r="D59" s="1">
        <v>160331</v>
      </c>
      <c r="E59" s="16">
        <v>5953</v>
      </c>
      <c r="F59" s="17">
        <v>12124</v>
      </c>
      <c r="G59" s="16">
        <v>135884</v>
      </c>
      <c r="H59" s="17">
        <v>135526</v>
      </c>
      <c r="I59" s="16">
        <v>10470</v>
      </c>
      <c r="J59" s="28">
        <v>12681</v>
      </c>
      <c r="K59" s="18">
        <f t="shared" si="0"/>
        <v>0.03908553119685897</v>
      </c>
      <c r="L59" s="19">
        <f t="shared" si="1"/>
        <v>0.07561856409552738</v>
      </c>
      <c r="M59" s="18">
        <f t="shared" si="2"/>
        <v>0.8921717320937317</v>
      </c>
      <c r="N59" s="33">
        <f t="shared" si="3"/>
        <v>0.8452888087768429</v>
      </c>
      <c r="O59" s="18">
        <f t="shared" si="4"/>
        <v>0.06874273670940928</v>
      </c>
      <c r="P59" s="33">
        <f t="shared" si="5"/>
        <v>0.07909262712762971</v>
      </c>
    </row>
    <row r="60" spans="1:16" ht="12.75">
      <c r="A60" s="3" t="s">
        <v>109</v>
      </c>
      <c r="B60" t="s">
        <v>110</v>
      </c>
      <c r="C60" s="1">
        <v>15347</v>
      </c>
      <c r="D60" s="1">
        <v>14755</v>
      </c>
      <c r="E60" s="16">
        <v>116</v>
      </c>
      <c r="F60" s="17">
        <v>173</v>
      </c>
      <c r="G60" s="16">
        <v>14941</v>
      </c>
      <c r="H60" s="17">
        <v>14284</v>
      </c>
      <c r="I60" s="16">
        <v>290</v>
      </c>
      <c r="J60" s="28">
        <v>298</v>
      </c>
      <c r="K60" s="18">
        <f t="shared" si="0"/>
        <v>0.0075584804847853</v>
      </c>
      <c r="L60" s="19">
        <f t="shared" si="1"/>
        <v>0.011724839037614367</v>
      </c>
      <c r="M60" s="18">
        <f t="shared" si="2"/>
        <v>0.9735453183032514</v>
      </c>
      <c r="N60" s="33">
        <f t="shared" si="3"/>
        <v>0.9680786174178244</v>
      </c>
      <c r="O60" s="18">
        <f t="shared" si="4"/>
        <v>0.01889620121196325</v>
      </c>
      <c r="P60" s="33">
        <f t="shared" si="5"/>
        <v>0.020196543544561164</v>
      </c>
    </row>
    <row r="61" spans="1:16" ht="12.75">
      <c r="A61" s="3" t="s">
        <v>111</v>
      </c>
      <c r="B61" t="s">
        <v>112</v>
      </c>
      <c r="C61" s="1">
        <v>63155</v>
      </c>
      <c r="D61" s="1">
        <v>84345</v>
      </c>
      <c r="E61" s="16">
        <v>483</v>
      </c>
      <c r="F61" s="17">
        <v>1692</v>
      </c>
      <c r="G61" s="16">
        <v>61525</v>
      </c>
      <c r="H61" s="17">
        <v>79895</v>
      </c>
      <c r="I61" s="16">
        <v>1147</v>
      </c>
      <c r="J61" s="28">
        <v>2758</v>
      </c>
      <c r="K61" s="18">
        <f t="shared" si="0"/>
        <v>0.007647850526482464</v>
      </c>
      <c r="L61" s="19">
        <f t="shared" si="1"/>
        <v>0.02006046594344656</v>
      </c>
      <c r="M61" s="18">
        <f t="shared" si="2"/>
        <v>0.9741904837305043</v>
      </c>
      <c r="N61" s="33">
        <f t="shared" si="3"/>
        <v>0.9472405003260419</v>
      </c>
      <c r="O61" s="18">
        <f t="shared" si="4"/>
        <v>0.01816166574301322</v>
      </c>
      <c r="P61" s="33">
        <f t="shared" si="5"/>
        <v>0.03269903373051159</v>
      </c>
    </row>
    <row r="62" spans="1:16" ht="12.75">
      <c r="A62" s="3" t="s">
        <v>113</v>
      </c>
      <c r="B62" t="s">
        <v>114</v>
      </c>
      <c r="C62" s="1">
        <v>55225</v>
      </c>
      <c r="D62" s="1">
        <v>61976</v>
      </c>
      <c r="E62" s="16">
        <v>938</v>
      </c>
      <c r="F62" s="17">
        <v>2675</v>
      </c>
      <c r="G62" s="16">
        <v>53241</v>
      </c>
      <c r="H62" s="17">
        <v>57331</v>
      </c>
      <c r="I62" s="16">
        <v>1046</v>
      </c>
      <c r="J62" s="28">
        <v>1970</v>
      </c>
      <c r="K62" s="18">
        <f t="shared" si="0"/>
        <v>0.016985061113626077</v>
      </c>
      <c r="L62" s="19">
        <f t="shared" si="1"/>
        <v>0.04316186911062347</v>
      </c>
      <c r="M62" s="18">
        <f t="shared" si="2"/>
        <v>0.9640742417383431</v>
      </c>
      <c r="N62" s="33">
        <f t="shared" si="3"/>
        <v>0.925051632890151</v>
      </c>
      <c r="O62" s="18">
        <f t="shared" si="4"/>
        <v>0.01894069714803078</v>
      </c>
      <c r="P62" s="33">
        <f t="shared" si="5"/>
        <v>0.031786497999225505</v>
      </c>
    </row>
    <row r="63" spans="1:16" ht="12.75">
      <c r="A63" s="3" t="s">
        <v>115</v>
      </c>
      <c r="B63" t="s">
        <v>116</v>
      </c>
      <c r="C63" s="1">
        <v>16196</v>
      </c>
      <c r="D63" s="1">
        <v>16557</v>
      </c>
      <c r="E63" s="16">
        <v>145</v>
      </c>
      <c r="F63" s="17">
        <v>268</v>
      </c>
      <c r="G63" s="16">
        <v>13182</v>
      </c>
      <c r="H63" s="17">
        <v>13004</v>
      </c>
      <c r="I63" s="16">
        <v>2869</v>
      </c>
      <c r="J63" s="28">
        <v>3285</v>
      </c>
      <c r="K63" s="18">
        <f t="shared" si="0"/>
        <v>0.00895282785873055</v>
      </c>
      <c r="L63" s="19">
        <f t="shared" si="1"/>
        <v>0.01618650721749109</v>
      </c>
      <c r="M63" s="18">
        <f t="shared" si="2"/>
        <v>0.8139046678192147</v>
      </c>
      <c r="N63" s="33">
        <f t="shared" si="3"/>
        <v>0.7854079845382618</v>
      </c>
      <c r="O63" s="18">
        <f t="shared" si="4"/>
        <v>0.17714250432205483</v>
      </c>
      <c r="P63" s="33">
        <f t="shared" si="5"/>
        <v>0.19840550824424716</v>
      </c>
    </row>
    <row r="64" spans="1:16" ht="12.75">
      <c r="A64" s="3" t="s">
        <v>117</v>
      </c>
      <c r="B64" t="s">
        <v>118</v>
      </c>
      <c r="C64" s="1">
        <v>40664</v>
      </c>
      <c r="D64" s="1">
        <v>41949</v>
      </c>
      <c r="E64" s="16">
        <v>407</v>
      </c>
      <c r="F64" s="17">
        <v>905</v>
      </c>
      <c r="G64" s="16">
        <v>37102</v>
      </c>
      <c r="H64" s="17">
        <v>36951</v>
      </c>
      <c r="I64" s="16">
        <v>3155</v>
      </c>
      <c r="J64" s="28">
        <v>4093</v>
      </c>
      <c r="K64" s="18">
        <f t="shared" si="0"/>
        <v>0.010008853039543577</v>
      </c>
      <c r="L64" s="19">
        <f t="shared" si="1"/>
        <v>0.021573815823976734</v>
      </c>
      <c r="M64" s="18">
        <f t="shared" si="2"/>
        <v>0.9124040920716112</v>
      </c>
      <c r="N64" s="33">
        <f t="shared" si="3"/>
        <v>0.8808553243223914</v>
      </c>
      <c r="O64" s="18">
        <f t="shared" si="4"/>
        <v>0.07758705488884517</v>
      </c>
      <c r="P64" s="33">
        <f t="shared" si="5"/>
        <v>0.09757085985363179</v>
      </c>
    </row>
    <row r="65" spans="1:16" ht="12.75">
      <c r="A65" s="3" t="s">
        <v>119</v>
      </c>
      <c r="B65" t="s">
        <v>120</v>
      </c>
      <c r="C65" s="1">
        <v>112656</v>
      </c>
      <c r="D65" s="1">
        <v>115507</v>
      </c>
      <c r="E65" s="16">
        <v>3789</v>
      </c>
      <c r="F65" s="17">
        <v>6329</v>
      </c>
      <c r="G65" s="16">
        <v>102638</v>
      </c>
      <c r="H65" s="17">
        <v>100520</v>
      </c>
      <c r="I65" s="16">
        <v>6229</v>
      </c>
      <c r="J65" s="28">
        <v>8658</v>
      </c>
      <c r="K65" s="18">
        <f t="shared" si="0"/>
        <v>0.03363336173838943</v>
      </c>
      <c r="L65" s="19">
        <f t="shared" si="1"/>
        <v>0.05479321599556737</v>
      </c>
      <c r="M65" s="18">
        <f t="shared" si="2"/>
        <v>0.911074421246982</v>
      </c>
      <c r="N65" s="33">
        <f t="shared" si="3"/>
        <v>0.8702502878613417</v>
      </c>
      <c r="O65" s="18">
        <f t="shared" si="4"/>
        <v>0.0552922170146286</v>
      </c>
      <c r="P65" s="33">
        <f t="shared" si="5"/>
        <v>0.0749564961430909</v>
      </c>
    </row>
    <row r="66" spans="1:16" ht="12.75">
      <c r="A66" s="3" t="s">
        <v>121</v>
      </c>
      <c r="B66" t="s">
        <v>122</v>
      </c>
      <c r="C66" s="1">
        <v>19680</v>
      </c>
      <c r="D66" s="1">
        <v>20689</v>
      </c>
      <c r="E66" s="16">
        <v>127</v>
      </c>
      <c r="F66" s="17">
        <v>316</v>
      </c>
      <c r="G66" s="16">
        <v>19342</v>
      </c>
      <c r="H66" s="17">
        <v>20110</v>
      </c>
      <c r="I66" s="16">
        <v>211</v>
      </c>
      <c r="J66" s="28">
        <v>263</v>
      </c>
      <c r="K66" s="18">
        <f t="shared" si="0"/>
        <v>0.0064532520325203254</v>
      </c>
      <c r="L66" s="19">
        <f t="shared" si="1"/>
        <v>0.015273817004205133</v>
      </c>
      <c r="M66" s="18">
        <f t="shared" si="2"/>
        <v>0.9828252032520325</v>
      </c>
      <c r="N66" s="33">
        <f t="shared" si="3"/>
        <v>0.9720141137802697</v>
      </c>
      <c r="O66" s="18">
        <f t="shared" si="4"/>
        <v>0.010721544715447154</v>
      </c>
      <c r="P66" s="33">
        <f t="shared" si="5"/>
        <v>0.012712069215525158</v>
      </c>
    </row>
    <row r="67" spans="1:16" ht="12.75">
      <c r="A67" s="3" t="s">
        <v>123</v>
      </c>
      <c r="B67" t="s">
        <v>124</v>
      </c>
      <c r="C67" s="1">
        <v>27010</v>
      </c>
      <c r="D67" s="1">
        <v>28816</v>
      </c>
      <c r="E67" s="16">
        <v>240</v>
      </c>
      <c r="F67" s="17">
        <v>1667</v>
      </c>
      <c r="G67" s="16">
        <v>26546</v>
      </c>
      <c r="H67" s="17">
        <v>26774</v>
      </c>
      <c r="I67" s="16">
        <v>224</v>
      </c>
      <c r="J67" s="28">
        <v>375</v>
      </c>
      <c r="K67" s="18">
        <f t="shared" si="0"/>
        <v>0.008885597926693817</v>
      </c>
      <c r="L67" s="19">
        <f t="shared" si="1"/>
        <v>0.057849805663520264</v>
      </c>
      <c r="M67" s="18">
        <f t="shared" si="2"/>
        <v>0.9828211773417252</v>
      </c>
      <c r="N67" s="33">
        <f t="shared" si="3"/>
        <v>0.9291365907828983</v>
      </c>
      <c r="O67" s="18">
        <f t="shared" si="4"/>
        <v>0.008293224731580897</v>
      </c>
      <c r="P67" s="33">
        <f t="shared" si="5"/>
        <v>0.013013603553581344</v>
      </c>
    </row>
    <row r="68" spans="1:16" ht="12.75">
      <c r="A68" s="3" t="s">
        <v>125</v>
      </c>
      <c r="B68" t="s">
        <v>126</v>
      </c>
      <c r="C68" s="1">
        <v>28056</v>
      </c>
      <c r="D68" s="1">
        <v>29773</v>
      </c>
      <c r="E68" s="16">
        <v>186</v>
      </c>
      <c r="F68" s="17">
        <v>394</v>
      </c>
      <c r="G68" s="16">
        <v>27617</v>
      </c>
      <c r="H68" s="17">
        <v>28873</v>
      </c>
      <c r="I68" s="16">
        <v>253</v>
      </c>
      <c r="J68" s="28">
        <v>506</v>
      </c>
      <c r="K68" s="18">
        <f t="shared" si="0"/>
        <v>0.006629597946963216</v>
      </c>
      <c r="L68" s="19">
        <f t="shared" si="1"/>
        <v>0.013233466563665065</v>
      </c>
      <c r="M68" s="18">
        <f t="shared" si="2"/>
        <v>0.9843527231251782</v>
      </c>
      <c r="N68" s="33">
        <f t="shared" si="3"/>
        <v>0.9697712692708158</v>
      </c>
      <c r="O68" s="18">
        <f t="shared" si="4"/>
        <v>0.009017678927858569</v>
      </c>
      <c r="P68" s="33">
        <f t="shared" si="5"/>
        <v>0.016995264165519094</v>
      </c>
    </row>
    <row r="69" spans="1:16" ht="12.75">
      <c r="A69" s="3" t="s">
        <v>127</v>
      </c>
      <c r="B69" t="s">
        <v>128</v>
      </c>
      <c r="C69" s="1">
        <v>21033</v>
      </c>
      <c r="D69" s="1">
        <v>21430</v>
      </c>
      <c r="E69" s="16">
        <v>181</v>
      </c>
      <c r="F69" s="17">
        <v>268</v>
      </c>
      <c r="G69" s="16">
        <v>18765</v>
      </c>
      <c r="H69" s="17">
        <v>18546</v>
      </c>
      <c r="I69" s="16">
        <v>2087</v>
      </c>
      <c r="J69" s="28">
        <v>2616</v>
      </c>
      <c r="K69" s="18">
        <f t="shared" si="0"/>
        <v>0.008605524651737745</v>
      </c>
      <c r="L69" s="19">
        <f t="shared" si="1"/>
        <v>0.012505832944470368</v>
      </c>
      <c r="M69" s="18">
        <f t="shared" si="2"/>
        <v>0.8921694480102695</v>
      </c>
      <c r="N69" s="33">
        <f t="shared" si="3"/>
        <v>0.8654223051796547</v>
      </c>
      <c r="O69" s="18">
        <f t="shared" si="4"/>
        <v>0.09922502733799268</v>
      </c>
      <c r="P69" s="33">
        <f t="shared" si="5"/>
        <v>0.12207186187587495</v>
      </c>
    </row>
    <row r="70" spans="1:16" ht="12.75">
      <c r="A70" s="3" t="s">
        <v>129</v>
      </c>
      <c r="B70" t="s">
        <v>130</v>
      </c>
      <c r="C70" s="1">
        <v>92013</v>
      </c>
      <c r="D70" s="1">
        <v>102228</v>
      </c>
      <c r="E70" s="16">
        <v>6089</v>
      </c>
      <c r="F70" s="17">
        <v>10578</v>
      </c>
      <c r="G70" s="16">
        <v>83847</v>
      </c>
      <c r="H70" s="17">
        <v>88690</v>
      </c>
      <c r="I70" s="16">
        <v>2077</v>
      </c>
      <c r="J70" s="28">
        <v>2960</v>
      </c>
      <c r="K70" s="18">
        <f t="shared" si="0"/>
        <v>0.06617543173247259</v>
      </c>
      <c r="L70" s="19">
        <f t="shared" si="1"/>
        <v>0.1034745862190398</v>
      </c>
      <c r="M70" s="18">
        <f t="shared" si="2"/>
        <v>0.9112516709595383</v>
      </c>
      <c r="N70" s="33">
        <f t="shared" si="3"/>
        <v>0.8675705286222952</v>
      </c>
      <c r="O70" s="18">
        <f t="shared" si="4"/>
        <v>0.022572897307989087</v>
      </c>
      <c r="P70" s="33">
        <f t="shared" si="5"/>
        <v>0.028954885158664945</v>
      </c>
    </row>
    <row r="71" spans="1:16" ht="12.75">
      <c r="A71" s="3" t="s">
        <v>131</v>
      </c>
      <c r="B71" t="s">
        <v>132</v>
      </c>
      <c r="C71" s="1">
        <v>16036</v>
      </c>
      <c r="D71" s="1">
        <v>15911</v>
      </c>
      <c r="E71" s="16">
        <v>143</v>
      </c>
      <c r="F71" s="17">
        <v>208</v>
      </c>
      <c r="G71" s="16">
        <v>15504</v>
      </c>
      <c r="H71" s="17">
        <v>15228</v>
      </c>
      <c r="I71" s="16">
        <v>389</v>
      </c>
      <c r="J71" s="28">
        <v>475</v>
      </c>
      <c r="K71" s="18">
        <f aca="true" t="shared" si="6" ref="K71:K77">IF(C71=0,0,E71/C71)</f>
        <v>0.008917435769518584</v>
      </c>
      <c r="L71" s="19">
        <f aca="true" t="shared" si="7" ref="L71:L77">IF(D71=0,0,F71/D71)</f>
        <v>0.013072716988247125</v>
      </c>
      <c r="M71" s="18">
        <f aca="true" t="shared" si="8" ref="M71:M77">G71/$C71</f>
        <v>0.966824644549763</v>
      </c>
      <c r="N71" s="33">
        <f aca="true" t="shared" si="9" ref="N71:N77">H71/$D71</f>
        <v>0.9570737225818616</v>
      </c>
      <c r="O71" s="18">
        <f aca="true" t="shared" si="10" ref="O71:O77">I71/$C71</f>
        <v>0.024257919680718384</v>
      </c>
      <c r="P71" s="33">
        <f aca="true" t="shared" si="11" ref="P71:P77">J71/$D71</f>
        <v>0.02985356042989127</v>
      </c>
    </row>
    <row r="72" spans="1:16" ht="12.75">
      <c r="A72" s="3" t="s">
        <v>133</v>
      </c>
      <c r="B72" t="s">
        <v>134</v>
      </c>
      <c r="C72" s="1">
        <v>117496</v>
      </c>
      <c r="D72" s="1">
        <v>131887</v>
      </c>
      <c r="E72" s="16">
        <v>1529</v>
      </c>
      <c r="F72" s="17">
        <v>3385</v>
      </c>
      <c r="G72" s="16">
        <v>113873</v>
      </c>
      <c r="H72" s="17">
        <v>124348</v>
      </c>
      <c r="I72" s="16">
        <v>2094</v>
      </c>
      <c r="J72" s="28">
        <v>4154</v>
      </c>
      <c r="K72" s="18">
        <f t="shared" si="6"/>
        <v>0.013013208960305032</v>
      </c>
      <c r="L72" s="19">
        <f t="shared" si="7"/>
        <v>0.025665910969238818</v>
      </c>
      <c r="M72" s="18">
        <f t="shared" si="8"/>
        <v>0.9691649077415402</v>
      </c>
      <c r="N72" s="33">
        <f t="shared" si="9"/>
        <v>0.9428374290111989</v>
      </c>
      <c r="O72" s="18">
        <f t="shared" si="10"/>
        <v>0.01782188329815483</v>
      </c>
      <c r="P72" s="33">
        <f t="shared" si="11"/>
        <v>0.0314966600195622</v>
      </c>
    </row>
    <row r="73" spans="1:16" ht="12.75">
      <c r="A73" s="3" t="s">
        <v>135</v>
      </c>
      <c r="B73" t="s">
        <v>136</v>
      </c>
      <c r="C73" s="1">
        <v>360767</v>
      </c>
      <c r="D73" s="1">
        <v>389891</v>
      </c>
      <c r="E73" s="16">
        <v>9503</v>
      </c>
      <c r="F73" s="17">
        <v>16123</v>
      </c>
      <c r="G73" s="16">
        <v>339905</v>
      </c>
      <c r="H73" s="17">
        <v>353114</v>
      </c>
      <c r="I73" s="16">
        <v>11359</v>
      </c>
      <c r="J73" s="28">
        <v>20654</v>
      </c>
      <c r="K73" s="18">
        <f t="shared" si="6"/>
        <v>0.02634110104305549</v>
      </c>
      <c r="L73" s="19">
        <f t="shared" si="7"/>
        <v>0.04135258315785694</v>
      </c>
      <c r="M73" s="18">
        <f t="shared" si="8"/>
        <v>0.9421732032031754</v>
      </c>
      <c r="N73" s="33">
        <f t="shared" si="9"/>
        <v>0.9056736369908512</v>
      </c>
      <c r="O73" s="18">
        <f t="shared" si="10"/>
        <v>0.031485695753769055</v>
      </c>
      <c r="P73" s="33">
        <f t="shared" si="11"/>
        <v>0.05297377985129177</v>
      </c>
    </row>
    <row r="74" spans="1:16" ht="12.75">
      <c r="A74" s="3" t="s">
        <v>137</v>
      </c>
      <c r="B74" t="s">
        <v>138</v>
      </c>
      <c r="C74" s="1">
        <v>51825</v>
      </c>
      <c r="D74" s="1">
        <v>52410</v>
      </c>
      <c r="E74" s="16">
        <v>714</v>
      </c>
      <c r="F74" s="17">
        <v>1307</v>
      </c>
      <c r="G74" s="16">
        <v>50389</v>
      </c>
      <c r="H74" s="17">
        <v>50150</v>
      </c>
      <c r="I74" s="16">
        <v>722</v>
      </c>
      <c r="J74" s="28">
        <v>953</v>
      </c>
      <c r="K74" s="18">
        <f t="shared" si="6"/>
        <v>0.013777134587554269</v>
      </c>
      <c r="L74" s="19">
        <f t="shared" si="7"/>
        <v>0.024937988933409656</v>
      </c>
      <c r="M74" s="18">
        <f t="shared" si="8"/>
        <v>0.9722913651712494</v>
      </c>
      <c r="N74" s="33">
        <f t="shared" si="9"/>
        <v>0.9568784583094829</v>
      </c>
      <c r="O74" s="18">
        <f t="shared" si="10"/>
        <v>0.013931500241196333</v>
      </c>
      <c r="P74" s="33">
        <f t="shared" si="11"/>
        <v>0.01818355275710742</v>
      </c>
    </row>
    <row r="75" spans="1:16" ht="12.75">
      <c r="A75" s="3" t="s">
        <v>139</v>
      </c>
      <c r="B75" t="s">
        <v>140</v>
      </c>
      <c r="C75" s="1">
        <v>23066</v>
      </c>
      <c r="D75" s="1">
        <v>24496</v>
      </c>
      <c r="E75" s="16">
        <v>848</v>
      </c>
      <c r="F75" s="17">
        <v>1329</v>
      </c>
      <c r="G75" s="16">
        <v>21851</v>
      </c>
      <c r="H75" s="17">
        <v>22317</v>
      </c>
      <c r="I75" s="16">
        <v>367</v>
      </c>
      <c r="J75" s="28">
        <v>850</v>
      </c>
      <c r="K75" s="18">
        <f t="shared" si="6"/>
        <v>0.03676406832567415</v>
      </c>
      <c r="L75" s="19">
        <f t="shared" si="7"/>
        <v>0.05425375571521881</v>
      </c>
      <c r="M75" s="18">
        <f t="shared" si="8"/>
        <v>0.947325067198474</v>
      </c>
      <c r="N75" s="33">
        <f t="shared" si="9"/>
        <v>0.9110467015022861</v>
      </c>
      <c r="O75" s="18">
        <f t="shared" si="10"/>
        <v>0.015910864475851903</v>
      </c>
      <c r="P75" s="33">
        <f t="shared" si="11"/>
        <v>0.0346995427824951</v>
      </c>
    </row>
    <row r="76" spans="1:16" ht="12.75">
      <c r="A76" s="3" t="s">
        <v>141</v>
      </c>
      <c r="B76" t="s">
        <v>142</v>
      </c>
      <c r="C76" s="1">
        <v>156763</v>
      </c>
      <c r="D76" s="1">
        <v>166994</v>
      </c>
      <c r="E76" s="16">
        <v>3065</v>
      </c>
      <c r="F76" s="17">
        <v>5784</v>
      </c>
      <c r="G76" s="16">
        <v>147160</v>
      </c>
      <c r="H76" s="17">
        <v>151509</v>
      </c>
      <c r="I76" s="16">
        <v>6538</v>
      </c>
      <c r="J76" s="28">
        <v>9701</v>
      </c>
      <c r="K76" s="18">
        <f t="shared" si="6"/>
        <v>0.01955180750559762</v>
      </c>
      <c r="L76" s="19">
        <f t="shared" si="7"/>
        <v>0.034635974945207613</v>
      </c>
      <c r="M76" s="18">
        <f t="shared" si="8"/>
        <v>0.9387419225199823</v>
      </c>
      <c r="N76" s="33">
        <f t="shared" si="9"/>
        <v>0.9072721175611099</v>
      </c>
      <c r="O76" s="18">
        <f t="shared" si="10"/>
        <v>0.041706269974419986</v>
      </c>
      <c r="P76" s="33">
        <f t="shared" si="11"/>
        <v>0.058091907493682406</v>
      </c>
    </row>
    <row r="77" spans="1:16" ht="12.75">
      <c r="A77" s="3" t="s">
        <v>143</v>
      </c>
      <c r="B77" t="s">
        <v>144</v>
      </c>
      <c r="C77" s="1">
        <v>75555</v>
      </c>
      <c r="D77" s="1">
        <v>74749</v>
      </c>
      <c r="E77" s="29">
        <v>709</v>
      </c>
      <c r="F77" s="30">
        <v>1680</v>
      </c>
      <c r="G77" s="29">
        <v>72438</v>
      </c>
      <c r="H77" s="30">
        <v>70177</v>
      </c>
      <c r="I77" s="29">
        <v>2408</v>
      </c>
      <c r="J77" s="31">
        <v>2892</v>
      </c>
      <c r="K77" s="18">
        <f t="shared" si="6"/>
        <v>0.009383892528621533</v>
      </c>
      <c r="L77" s="19">
        <f t="shared" si="7"/>
        <v>0.022475217059759998</v>
      </c>
      <c r="M77" s="18">
        <f t="shared" si="8"/>
        <v>0.9587452848918007</v>
      </c>
      <c r="N77" s="33">
        <f t="shared" si="9"/>
        <v>0.9388353021445103</v>
      </c>
      <c r="O77" s="18">
        <f t="shared" si="10"/>
        <v>0.03187082257957779</v>
      </c>
      <c r="P77" s="33">
        <f t="shared" si="11"/>
        <v>0.03868948079572971</v>
      </c>
    </row>
    <row r="78" spans="2:16" ht="13.5" thickBot="1">
      <c r="B78" s="4" t="s">
        <v>145</v>
      </c>
      <c r="C78" s="5">
        <f>SUM(C6:C77)</f>
        <v>5363715</v>
      </c>
      <c r="D78" s="5">
        <f>SUM(D6:D77)</f>
        <v>5686986</v>
      </c>
      <c r="E78" s="9">
        <f aca="true" t="shared" si="12" ref="E78:J78">SUM(E6:E77)</f>
        <v>192921</v>
      </c>
      <c r="F78" s="5">
        <f t="shared" si="12"/>
        <v>336056</v>
      </c>
      <c r="G78" s="9">
        <f t="shared" si="12"/>
        <v>4681672</v>
      </c>
      <c r="H78" s="5">
        <f t="shared" si="12"/>
        <v>4738411</v>
      </c>
      <c r="I78" s="9">
        <f t="shared" si="12"/>
        <v>489122</v>
      </c>
      <c r="J78" s="5">
        <f t="shared" si="12"/>
        <v>612519</v>
      </c>
      <c r="K78" s="8">
        <f>IF(C78=0,0,E78/C78)</f>
        <v>0.03596779470945045</v>
      </c>
      <c r="L78" s="7">
        <f>IF(D78=0,0,F78/D78)</f>
        <v>0.05909210959900376</v>
      </c>
      <c r="M78" s="8">
        <f>G78/$C78</f>
        <v>0.8728413049537495</v>
      </c>
      <c r="N78" s="34">
        <f>H78/$D78</f>
        <v>0.8332025083233896</v>
      </c>
      <c r="O78" s="8">
        <f>I78/$C78</f>
        <v>0.09119090033680015</v>
      </c>
      <c r="P78" s="34">
        <f>J78/$D78</f>
        <v>0.10770538207760666</v>
      </c>
    </row>
    <row r="79" ht="13.5" thickTop="1"/>
  </sheetData>
  <mergeCells count="8">
    <mergeCell ref="O4:P4"/>
    <mergeCell ref="M4:N4"/>
    <mergeCell ref="C4:D4"/>
    <mergeCell ref="E4:F4"/>
    <mergeCell ref="G4:H4"/>
    <mergeCell ref="I4:J4"/>
    <mergeCell ref="A4:B4"/>
    <mergeCell ref="K4:L4"/>
  </mergeCells>
  <printOptions gridLines="1" horizontalCentered="1"/>
  <pageMargins left="0.5" right="0.5" top="1" bottom="1" header="0.5" footer="0.5"/>
  <pageSetup fitToHeight="0" fitToWidth="1" horizontalDpi="600" verticalDpi="600" orientation="landscape" paperSize="5" scale="95" r:id="rId1"/>
  <headerFooter alignWithMargins="0">
    <oddHeader>&amp;C&amp;"Arial,Bold"&amp;9Workbook: &amp;"Arial,Regular"&amp;F;
&amp;"Arial,Bold"Worksheet: &amp;"Arial,Regular"&amp;A</oddHeader>
    <oddFooter>&amp;L&amp;9printed &amp;D &amp;T&amp;C&amp;9page &amp;P of &amp;N&amp;R&amp;9prepared by David Egan-Robertson
WI Demographic Services Center
March 2011</oddFooter>
  </headerFooter>
  <ignoredErrors>
    <ignoredError sqref="O47:O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Demographic Services Center</Manager>
  <Company>WI Dept.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C2010 and C2000 Pop and Hisp Origin Data, Counties</dc:title>
  <dc:subject>Census 2010</dc:subject>
  <dc:creator>David Egan-Robertson</dc:creator>
  <cp:keywords/>
  <dc:description>comparison of Census 2000 and 2010 results, county level, total population, Hispanic/Latino origin, White non-Hisp and other non_Hisp</dc:description>
  <cp:lastModifiedBy>David Egan-Robertson</cp:lastModifiedBy>
  <cp:lastPrinted>2011-03-22T19:51:22Z</cp:lastPrinted>
  <dcterms:created xsi:type="dcterms:W3CDTF">2011-03-10T23:31:01Z</dcterms:created>
  <dcterms:modified xsi:type="dcterms:W3CDTF">2011-03-22T19:56:40Z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-641092002</vt:i4>
  </property>
  <property fmtid="{D5CDD505-2E9C-101B-9397-08002B2CF9AE}" pid="3" name="_NewReviewCycle">
    <vt:lpwstr/>
  </property>
  <property fmtid="{D5CDD505-2E9C-101B-9397-08002B2CF9AE}" pid="4" name="_EmailSubject">
    <vt:lpwstr>First Look at County-Level Change</vt:lpwstr>
  </property>
  <property fmtid="{D5CDD505-2E9C-101B-9397-08002B2CF9AE}" pid="5" name="_AuthorEmail">
    <vt:lpwstr>david.eganrobertson@wisconsin.gov</vt:lpwstr>
  </property>
  <property fmtid="{D5CDD505-2E9C-101B-9397-08002B2CF9AE}" pid="6" name="_AuthorEmailDisplayName">
    <vt:lpwstr>Egan-Robertson, David - DOA</vt:lpwstr>
  </property>
  <property fmtid="{D5CDD505-2E9C-101B-9397-08002B2CF9AE}" pid="7" name="Division">
    <vt:lpwstr>DIR</vt:lpwstr>
  </property>
  <property fmtid="{D5CDD505-2E9C-101B-9397-08002B2CF9AE}" pid="8" name="_dlc_DocId">
    <vt:lpwstr>33E6D4FPPFNA-1999820295-12</vt:lpwstr>
  </property>
  <property fmtid="{D5CDD505-2E9C-101B-9397-08002B2CF9AE}" pid="9" name="_dlc_DocIdItemGuid">
    <vt:lpwstr>ce316b31-d5bd-4955-acac-864744091960</vt:lpwstr>
  </property>
  <property fmtid="{D5CDD505-2E9C-101B-9397-08002B2CF9AE}" pid="10" name="_dlc_DocIdUrl">
    <vt:lpwstr>https://doa.wi.gov/_layouts/15/DocIdRedir.aspx?ID=33E6D4FPPFNA-1999820295-12, 33E6D4FPPFNA-1999820295-12</vt:lpwstr>
  </property>
</Properties>
</file>