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pop_race_co_0010_cf" sheetId="1" r:id="rId1"/>
  </sheets>
  <definedNames>
    <definedName name="_xlnm.Print_Titles" localSheetId="0">'pop_race_co_0010_cf'!$A:$B,'pop_race_co_0010_cf'!$4:$5</definedName>
  </definedNames>
  <calcPr fullCalcOnLoad="1"/>
</workbook>
</file>

<file path=xl/sharedStrings.xml><?xml version="1.0" encoding="utf-8"?>
<sst xmlns="http://schemas.openxmlformats.org/spreadsheetml/2006/main" count="180" uniqueCount="162">
  <si>
    <t>CoName</t>
  </si>
  <si>
    <t>001</t>
  </si>
  <si>
    <t>Adams County</t>
  </si>
  <si>
    <t>003</t>
  </si>
  <si>
    <t>Ashland County</t>
  </si>
  <si>
    <t>005</t>
  </si>
  <si>
    <t>Barron County</t>
  </si>
  <si>
    <t>007</t>
  </si>
  <si>
    <t>Bayfield County</t>
  </si>
  <si>
    <t>009</t>
  </si>
  <si>
    <t>Brown County</t>
  </si>
  <si>
    <t>011</t>
  </si>
  <si>
    <t>Buffalo County</t>
  </si>
  <si>
    <t>013</t>
  </si>
  <si>
    <t>Burnett County</t>
  </si>
  <si>
    <t>015</t>
  </si>
  <si>
    <t>Calumet County</t>
  </si>
  <si>
    <t>017</t>
  </si>
  <si>
    <t>Chippewa County</t>
  </si>
  <si>
    <t>019</t>
  </si>
  <si>
    <t>Clark County</t>
  </si>
  <si>
    <t>021</t>
  </si>
  <si>
    <t>Columbia County</t>
  </si>
  <si>
    <t>023</t>
  </si>
  <si>
    <t>Crawford County</t>
  </si>
  <si>
    <t>025</t>
  </si>
  <si>
    <t>Dane County</t>
  </si>
  <si>
    <t>027</t>
  </si>
  <si>
    <t>Dodge County</t>
  </si>
  <si>
    <t>029</t>
  </si>
  <si>
    <t>Door County</t>
  </si>
  <si>
    <t>031</t>
  </si>
  <si>
    <t>Douglas County</t>
  </si>
  <si>
    <t>033</t>
  </si>
  <si>
    <t>Dunn County</t>
  </si>
  <si>
    <t>035</t>
  </si>
  <si>
    <t>Eau Claire County</t>
  </si>
  <si>
    <t>037</t>
  </si>
  <si>
    <t>Florence County</t>
  </si>
  <si>
    <t>039</t>
  </si>
  <si>
    <t>Fond du Lac County</t>
  </si>
  <si>
    <t>041</t>
  </si>
  <si>
    <t>Forest County</t>
  </si>
  <si>
    <t>043</t>
  </si>
  <si>
    <t>Grant County</t>
  </si>
  <si>
    <t>045</t>
  </si>
  <si>
    <t>Green County</t>
  </si>
  <si>
    <t>047</t>
  </si>
  <si>
    <t>Green Lake County</t>
  </si>
  <si>
    <t>049</t>
  </si>
  <si>
    <t>Iowa County</t>
  </si>
  <si>
    <t>051</t>
  </si>
  <si>
    <t>Iron County</t>
  </si>
  <si>
    <t>053</t>
  </si>
  <si>
    <t>Jackson County</t>
  </si>
  <si>
    <t>055</t>
  </si>
  <si>
    <t>Jefferson County</t>
  </si>
  <si>
    <t>057</t>
  </si>
  <si>
    <t>Juneau County</t>
  </si>
  <si>
    <t>059</t>
  </si>
  <si>
    <t>Kenosha County</t>
  </si>
  <si>
    <t>061</t>
  </si>
  <si>
    <t>Kewaunee County</t>
  </si>
  <si>
    <t>063</t>
  </si>
  <si>
    <t>La Crosse County</t>
  </si>
  <si>
    <t>065</t>
  </si>
  <si>
    <t>Lafayette County</t>
  </si>
  <si>
    <t>067</t>
  </si>
  <si>
    <t>Langlade County</t>
  </si>
  <si>
    <t>069</t>
  </si>
  <si>
    <t>Lincoln County</t>
  </si>
  <si>
    <t>071</t>
  </si>
  <si>
    <t>Manitowoc County</t>
  </si>
  <si>
    <t>073</t>
  </si>
  <si>
    <t>Marathon County</t>
  </si>
  <si>
    <t>075</t>
  </si>
  <si>
    <t>Marinette County</t>
  </si>
  <si>
    <t>077</t>
  </si>
  <si>
    <t>Marquette County</t>
  </si>
  <si>
    <t>078</t>
  </si>
  <si>
    <t>Menominee County</t>
  </si>
  <si>
    <t>079</t>
  </si>
  <si>
    <t>Milwaukee County</t>
  </si>
  <si>
    <t>081</t>
  </si>
  <si>
    <t>Monroe County</t>
  </si>
  <si>
    <t>083</t>
  </si>
  <si>
    <t>Oconto County</t>
  </si>
  <si>
    <t>085</t>
  </si>
  <si>
    <t>Oneida County</t>
  </si>
  <si>
    <t>087</t>
  </si>
  <si>
    <t>Outagamie County</t>
  </si>
  <si>
    <t>089</t>
  </si>
  <si>
    <t>Ozaukee County</t>
  </si>
  <si>
    <t>091</t>
  </si>
  <si>
    <t>Pepin County</t>
  </si>
  <si>
    <t>093</t>
  </si>
  <si>
    <t>Pierce County</t>
  </si>
  <si>
    <t>095</t>
  </si>
  <si>
    <t>Polk County</t>
  </si>
  <si>
    <t>097</t>
  </si>
  <si>
    <t>Portage County</t>
  </si>
  <si>
    <t>099</t>
  </si>
  <si>
    <t>Price County</t>
  </si>
  <si>
    <t>101</t>
  </si>
  <si>
    <t>Racine County</t>
  </si>
  <si>
    <t>103</t>
  </si>
  <si>
    <t>Richland County</t>
  </si>
  <si>
    <t>105</t>
  </si>
  <si>
    <t>Rock County</t>
  </si>
  <si>
    <t>107</t>
  </si>
  <si>
    <t>Rusk County</t>
  </si>
  <si>
    <t>109</t>
  </si>
  <si>
    <t>St. Croix County</t>
  </si>
  <si>
    <t>111</t>
  </si>
  <si>
    <t>Sauk County</t>
  </si>
  <si>
    <t>113</t>
  </si>
  <si>
    <t>Sawyer County</t>
  </si>
  <si>
    <t>115</t>
  </si>
  <si>
    <t>Shawano County</t>
  </si>
  <si>
    <t>117</t>
  </si>
  <si>
    <t>Sheboygan County</t>
  </si>
  <si>
    <t>119</t>
  </si>
  <si>
    <t>Taylor County</t>
  </si>
  <si>
    <t>121</t>
  </si>
  <si>
    <t>Trempealeau County</t>
  </si>
  <si>
    <t>123</t>
  </si>
  <si>
    <t>Vernon County</t>
  </si>
  <si>
    <t>125</t>
  </si>
  <si>
    <t>Vilas County</t>
  </si>
  <si>
    <t>127</t>
  </si>
  <si>
    <t>Walworth County</t>
  </si>
  <si>
    <t>129</t>
  </si>
  <si>
    <t>Washburn County</t>
  </si>
  <si>
    <t>131</t>
  </si>
  <si>
    <t>Washington County</t>
  </si>
  <si>
    <t>133</t>
  </si>
  <si>
    <t>Waukesha County</t>
  </si>
  <si>
    <t>135</t>
  </si>
  <si>
    <t>Waupaca County</t>
  </si>
  <si>
    <t>137</t>
  </si>
  <si>
    <t>Waushara County</t>
  </si>
  <si>
    <t>139</t>
  </si>
  <si>
    <t>Winnebago County</t>
  </si>
  <si>
    <t>141</t>
  </si>
  <si>
    <t>Wood County</t>
  </si>
  <si>
    <t>State Totals</t>
  </si>
  <si>
    <t>Source: U.S. Census Bureau, C2000 Summary File 1 and C2010 Redistricting Data File</t>
  </si>
  <si>
    <t>NOTE: 2000 data has been corrected for Count Question Resolution results</t>
  </si>
  <si>
    <t>CoFIPS</t>
  </si>
  <si>
    <t>Population</t>
  </si>
  <si>
    <t>Population and Race Data, Wisconsin Counties and State, Census 2000 and 2010 Comparisons</t>
  </si>
  <si>
    <t>White Alone</t>
  </si>
  <si>
    <t>Black or African American Alone</t>
  </si>
  <si>
    <t>American Indian or Alaskan Native Alone</t>
  </si>
  <si>
    <t>Asian Alone</t>
  </si>
  <si>
    <t>Native Hawaiian or Other Pacific Islander Alone</t>
  </si>
  <si>
    <t>Some other race alone</t>
  </si>
  <si>
    <t>Two or more races</t>
  </si>
  <si>
    <t>Percent White Alone</t>
  </si>
  <si>
    <t>Percent Other Races</t>
  </si>
  <si>
    <t>Census 2000</t>
  </si>
  <si>
    <t>Census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</si>
</sst>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2" borderId="1" xfId="0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3" fillId="0" borderId="0" xfId="0" applyFont="1" applyAlignment="1">
      <alignment/>
    </xf>
    <xf numFmtId="164" fontId="2" fillId="0" borderId="2" xfId="20" applyNumberFormat="1" applyFont="1" applyBorder="1" applyAlignment="1">
      <alignment/>
    </xf>
    <xf numFmtId="164" fontId="2" fillId="0" borderId="4" xfId="2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3" borderId="8" xfId="19" applyFont="1" applyFill="1" applyBorder="1" applyAlignment="1">
      <alignment horizontal="center" vertical="center" wrapText="1"/>
      <protection/>
    </xf>
    <xf numFmtId="0" fontId="1" fillId="3" borderId="9" xfId="19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wrapText="1"/>
    </xf>
    <xf numFmtId="3" fontId="0" fillId="0" borderId="11" xfId="0" applyNumberFormat="1" applyBorder="1" applyAlignment="1">
      <alignment/>
    </xf>
    <xf numFmtId="164" fontId="0" fillId="0" borderId="12" xfId="20" applyNumberFormat="1" applyBorder="1" applyAlignment="1">
      <alignment/>
    </xf>
    <xf numFmtId="164" fontId="0" fillId="0" borderId="13" xfId="2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3" xfId="20" applyNumberFormat="1" applyBorder="1" applyAlignment="1">
      <alignment/>
    </xf>
    <xf numFmtId="164" fontId="0" fillId="0" borderId="0" xfId="2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op_hsg_co_0010_c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6" sqref="C6"/>
    </sheetView>
  </sheetViews>
  <sheetFormatPr defaultColWidth="9.140625" defaultRowHeight="12.75"/>
  <cols>
    <col min="1" max="1" width="7.28125" style="0" customWidth="1"/>
    <col min="2" max="2" width="18.28125" style="0" bestFit="1" customWidth="1"/>
    <col min="3" max="3" width="9.140625" style="0" customWidth="1"/>
    <col min="4" max="4" width="9.140625" style="0" bestFit="1" customWidth="1"/>
    <col min="5" max="6" width="9.140625" style="0" customWidth="1"/>
    <col min="7" max="22" width="8.7109375" style="0" customWidth="1"/>
  </cols>
  <sheetData>
    <row r="1" ht="12.75">
      <c r="A1" s="4" t="s">
        <v>150</v>
      </c>
    </row>
    <row r="2" ht="12.75">
      <c r="A2" s="7" t="s">
        <v>146</v>
      </c>
    </row>
    <row r="4" spans="1:22" ht="38.25" customHeight="1">
      <c r="A4" s="21" t="s">
        <v>147</v>
      </c>
      <c r="B4" s="33"/>
      <c r="C4" s="13" t="s">
        <v>149</v>
      </c>
      <c r="D4" s="12"/>
      <c r="E4" s="14" t="s">
        <v>151</v>
      </c>
      <c r="F4" s="15"/>
      <c r="G4" s="14" t="s">
        <v>152</v>
      </c>
      <c r="H4" s="15"/>
      <c r="I4" s="14" t="s">
        <v>153</v>
      </c>
      <c r="J4" s="18"/>
      <c r="K4" s="13" t="s">
        <v>154</v>
      </c>
      <c r="L4" s="11"/>
      <c r="M4" s="14" t="s">
        <v>155</v>
      </c>
      <c r="N4" s="18"/>
      <c r="O4" s="16" t="s">
        <v>156</v>
      </c>
      <c r="P4" s="17"/>
      <c r="Q4" s="14" t="s">
        <v>157</v>
      </c>
      <c r="R4" s="18"/>
      <c r="S4" s="14" t="s">
        <v>158</v>
      </c>
      <c r="T4" s="15"/>
      <c r="U4" s="14" t="s">
        <v>159</v>
      </c>
      <c r="V4" s="15"/>
    </row>
    <row r="5" spans="1:22" ht="25.5">
      <c r="A5" s="2" t="s">
        <v>148</v>
      </c>
      <c r="B5" s="2" t="s">
        <v>0</v>
      </c>
      <c r="C5" s="19" t="s">
        <v>160</v>
      </c>
      <c r="D5" s="19" t="s">
        <v>161</v>
      </c>
      <c r="E5" s="20" t="s">
        <v>160</v>
      </c>
      <c r="F5" s="19" t="s">
        <v>161</v>
      </c>
      <c r="G5" s="20" t="s">
        <v>160</v>
      </c>
      <c r="H5" s="19" t="s">
        <v>161</v>
      </c>
      <c r="I5" s="20" t="s">
        <v>160</v>
      </c>
      <c r="J5" s="19" t="s">
        <v>161</v>
      </c>
      <c r="K5" s="20" t="s">
        <v>160</v>
      </c>
      <c r="L5" s="19" t="s">
        <v>161</v>
      </c>
      <c r="M5" s="20" t="s">
        <v>160</v>
      </c>
      <c r="N5" s="19" t="s">
        <v>161</v>
      </c>
      <c r="O5" s="20" t="s">
        <v>160</v>
      </c>
      <c r="P5" s="19" t="s">
        <v>161</v>
      </c>
      <c r="Q5" s="20" t="s">
        <v>160</v>
      </c>
      <c r="R5" s="19" t="s">
        <v>161</v>
      </c>
      <c r="S5" s="20" t="s">
        <v>160</v>
      </c>
      <c r="T5" s="19" t="s">
        <v>161</v>
      </c>
      <c r="U5" s="20" t="s">
        <v>160</v>
      </c>
      <c r="V5" s="19" t="s">
        <v>161</v>
      </c>
    </row>
    <row r="6" spans="1:22" ht="12.75">
      <c r="A6" s="3" t="s">
        <v>1</v>
      </c>
      <c r="B6" t="s">
        <v>2</v>
      </c>
      <c r="C6" s="1">
        <v>19920</v>
      </c>
      <c r="D6" s="1">
        <v>20875</v>
      </c>
      <c r="E6" s="22">
        <v>18791</v>
      </c>
      <c r="F6" s="27">
        <v>19409</v>
      </c>
      <c r="G6" s="22">
        <v>548</v>
      </c>
      <c r="H6" s="27">
        <v>633</v>
      </c>
      <c r="I6" s="22">
        <v>223</v>
      </c>
      <c r="J6" s="27">
        <v>205</v>
      </c>
      <c r="K6" s="22">
        <v>69</v>
      </c>
      <c r="L6" s="27">
        <v>82</v>
      </c>
      <c r="M6" s="22">
        <v>4</v>
      </c>
      <c r="N6" s="27">
        <v>4</v>
      </c>
      <c r="O6" s="22">
        <v>64</v>
      </c>
      <c r="P6" s="27">
        <v>266</v>
      </c>
      <c r="Q6" s="22">
        <v>221</v>
      </c>
      <c r="R6" s="27">
        <v>276</v>
      </c>
      <c r="S6" s="23">
        <f>IF(C6=0,0,E6/C6)</f>
        <v>0.9433232931726908</v>
      </c>
      <c r="T6" s="24">
        <f>IF(D6=0,0,F6/D6)</f>
        <v>0.9297724550898203</v>
      </c>
      <c r="U6" s="25">
        <f>IF(S6=0,0,1-S6)</f>
        <v>0.05667670682730919</v>
      </c>
      <c r="V6" s="26">
        <f>IF(T6=0,0,1-T6)</f>
        <v>0.07022754491017968</v>
      </c>
    </row>
    <row r="7" spans="1:22" ht="12.75">
      <c r="A7" s="3" t="s">
        <v>3</v>
      </c>
      <c r="B7" t="s">
        <v>4</v>
      </c>
      <c r="C7" s="1">
        <v>16866</v>
      </c>
      <c r="D7" s="1">
        <v>16157</v>
      </c>
      <c r="E7" s="28">
        <v>14690</v>
      </c>
      <c r="F7" s="29">
        <v>13662</v>
      </c>
      <c r="G7" s="28">
        <v>36</v>
      </c>
      <c r="H7" s="29">
        <v>48</v>
      </c>
      <c r="I7" s="28">
        <v>1745</v>
      </c>
      <c r="J7" s="29">
        <v>1791</v>
      </c>
      <c r="K7" s="28">
        <v>53</v>
      </c>
      <c r="L7" s="29">
        <v>59</v>
      </c>
      <c r="M7" s="28">
        <v>8</v>
      </c>
      <c r="N7" s="29">
        <v>4</v>
      </c>
      <c r="O7" s="28">
        <v>49</v>
      </c>
      <c r="P7" s="29">
        <v>56</v>
      </c>
      <c r="Q7" s="28">
        <v>285</v>
      </c>
      <c r="R7" s="29">
        <v>537</v>
      </c>
      <c r="S7" s="30">
        <f aca="true" t="shared" si="0" ref="S7:S70">IF(C7=0,0,E7/C7)</f>
        <v>0.8709830428080161</v>
      </c>
      <c r="T7" s="31">
        <f aca="true" t="shared" si="1" ref="T7:T70">IF(D7=0,0,F7/D7)</f>
        <v>0.8455777681500278</v>
      </c>
      <c r="U7" s="6">
        <f aca="true" t="shared" si="2" ref="U7:U70">IF(S7=0,0,1-S7)</f>
        <v>0.12901695719198392</v>
      </c>
      <c r="V7" s="32">
        <f aca="true" t="shared" si="3" ref="V7:V70">IF(T7=0,0,1-T7)</f>
        <v>0.15442223184997217</v>
      </c>
    </row>
    <row r="8" spans="1:22" ht="12.75">
      <c r="A8" s="3" t="s">
        <v>5</v>
      </c>
      <c r="B8" t="s">
        <v>6</v>
      </c>
      <c r="C8" s="1">
        <v>44963</v>
      </c>
      <c r="D8" s="1">
        <v>45870</v>
      </c>
      <c r="E8" s="28">
        <v>43924</v>
      </c>
      <c r="F8" s="29">
        <v>44076</v>
      </c>
      <c r="G8" s="28">
        <v>63</v>
      </c>
      <c r="H8" s="29">
        <v>407</v>
      </c>
      <c r="I8" s="28">
        <v>363</v>
      </c>
      <c r="J8" s="29">
        <v>406</v>
      </c>
      <c r="K8" s="28">
        <v>145</v>
      </c>
      <c r="L8" s="29">
        <v>223</v>
      </c>
      <c r="M8" s="28">
        <v>18</v>
      </c>
      <c r="N8" s="29">
        <v>3</v>
      </c>
      <c r="O8" s="28">
        <v>142</v>
      </c>
      <c r="P8" s="29">
        <v>236</v>
      </c>
      <c r="Q8" s="28">
        <v>308</v>
      </c>
      <c r="R8" s="29">
        <v>519</v>
      </c>
      <c r="S8" s="30">
        <f t="shared" si="0"/>
        <v>0.9768921112915063</v>
      </c>
      <c r="T8" s="31">
        <f t="shared" si="1"/>
        <v>0.9608894702419882</v>
      </c>
      <c r="U8" s="6">
        <f t="shared" si="2"/>
        <v>0.023107888708493673</v>
      </c>
      <c r="V8" s="32">
        <f t="shared" si="3"/>
        <v>0.03911052975801177</v>
      </c>
    </row>
    <row r="9" spans="1:22" ht="12.75">
      <c r="A9" s="3" t="s">
        <v>7</v>
      </c>
      <c r="B9" t="s">
        <v>8</v>
      </c>
      <c r="C9" s="1">
        <v>15013</v>
      </c>
      <c r="D9" s="1">
        <v>15014</v>
      </c>
      <c r="E9" s="28">
        <v>13280</v>
      </c>
      <c r="F9" s="29">
        <v>13024</v>
      </c>
      <c r="G9" s="28">
        <v>20</v>
      </c>
      <c r="H9" s="29">
        <v>46</v>
      </c>
      <c r="I9" s="28">
        <v>1409</v>
      </c>
      <c r="J9" s="29">
        <v>1435</v>
      </c>
      <c r="K9" s="28">
        <v>41</v>
      </c>
      <c r="L9" s="29">
        <v>48</v>
      </c>
      <c r="M9" s="28">
        <v>1</v>
      </c>
      <c r="N9" s="29">
        <v>1</v>
      </c>
      <c r="O9" s="28">
        <v>39</v>
      </c>
      <c r="P9" s="29">
        <v>29</v>
      </c>
      <c r="Q9" s="28">
        <v>223</v>
      </c>
      <c r="R9" s="29">
        <v>431</v>
      </c>
      <c r="S9" s="30">
        <f t="shared" si="0"/>
        <v>0.884566708852328</v>
      </c>
      <c r="T9" s="31">
        <f t="shared" si="1"/>
        <v>0.8674570400959105</v>
      </c>
      <c r="U9" s="6">
        <f t="shared" si="2"/>
        <v>0.11543329114767198</v>
      </c>
      <c r="V9" s="32">
        <f t="shared" si="3"/>
        <v>0.13254295990408949</v>
      </c>
    </row>
    <row r="10" spans="1:22" ht="12.75">
      <c r="A10" s="3" t="s">
        <v>9</v>
      </c>
      <c r="B10" t="s">
        <v>10</v>
      </c>
      <c r="C10" s="1">
        <v>226658</v>
      </c>
      <c r="D10" s="1">
        <v>248007</v>
      </c>
      <c r="E10" s="28">
        <v>206623</v>
      </c>
      <c r="F10" s="29">
        <v>214415</v>
      </c>
      <c r="G10" s="28">
        <v>2595</v>
      </c>
      <c r="H10" s="29">
        <v>5491</v>
      </c>
      <c r="I10" s="28">
        <v>5186</v>
      </c>
      <c r="J10" s="29">
        <v>6715</v>
      </c>
      <c r="K10" s="28">
        <v>4934</v>
      </c>
      <c r="L10" s="29">
        <v>6724</v>
      </c>
      <c r="M10" s="28">
        <v>64</v>
      </c>
      <c r="N10" s="29">
        <v>104</v>
      </c>
      <c r="O10" s="28">
        <v>4299</v>
      </c>
      <c r="P10" s="29">
        <v>9155</v>
      </c>
      <c r="Q10" s="28">
        <v>2957</v>
      </c>
      <c r="R10" s="29">
        <v>5403</v>
      </c>
      <c r="S10" s="30">
        <f t="shared" si="0"/>
        <v>0.9116069143820205</v>
      </c>
      <c r="T10" s="31">
        <f t="shared" si="1"/>
        <v>0.8645522102198728</v>
      </c>
      <c r="U10" s="6">
        <f t="shared" si="2"/>
        <v>0.08839308561797954</v>
      </c>
      <c r="V10" s="32">
        <f t="shared" si="3"/>
        <v>0.13544778978012717</v>
      </c>
    </row>
    <row r="11" spans="1:22" ht="12.75">
      <c r="A11" s="3" t="s">
        <v>11</v>
      </c>
      <c r="B11" t="s">
        <v>12</v>
      </c>
      <c r="C11" s="1">
        <v>13804</v>
      </c>
      <c r="D11" s="1">
        <v>13587</v>
      </c>
      <c r="E11" s="28">
        <v>13623</v>
      </c>
      <c r="F11" s="29">
        <v>13253</v>
      </c>
      <c r="G11" s="28">
        <v>16</v>
      </c>
      <c r="H11" s="29">
        <v>37</v>
      </c>
      <c r="I11" s="28">
        <v>42</v>
      </c>
      <c r="J11" s="29">
        <v>38</v>
      </c>
      <c r="K11" s="28">
        <v>45</v>
      </c>
      <c r="L11" s="29">
        <v>28</v>
      </c>
      <c r="M11" s="28">
        <v>3</v>
      </c>
      <c r="N11" s="29">
        <v>0</v>
      </c>
      <c r="O11" s="28">
        <v>11</v>
      </c>
      <c r="P11" s="29">
        <v>122</v>
      </c>
      <c r="Q11" s="28">
        <v>64</v>
      </c>
      <c r="R11" s="29">
        <v>109</v>
      </c>
      <c r="S11" s="30">
        <f t="shared" si="0"/>
        <v>0.9868878585917126</v>
      </c>
      <c r="T11" s="31">
        <f t="shared" si="1"/>
        <v>0.9754176786634283</v>
      </c>
      <c r="U11" s="6">
        <f t="shared" si="2"/>
        <v>0.013112141408287425</v>
      </c>
      <c r="V11" s="32">
        <f t="shared" si="3"/>
        <v>0.024582321336571678</v>
      </c>
    </row>
    <row r="12" spans="1:22" ht="12.75">
      <c r="A12" s="3" t="s">
        <v>13</v>
      </c>
      <c r="B12" t="s">
        <v>14</v>
      </c>
      <c r="C12" s="1">
        <v>15674</v>
      </c>
      <c r="D12" s="1">
        <v>15457</v>
      </c>
      <c r="E12" s="28">
        <v>14616</v>
      </c>
      <c r="F12" s="29">
        <v>14163</v>
      </c>
      <c r="G12" s="28">
        <v>56</v>
      </c>
      <c r="H12" s="29">
        <v>81</v>
      </c>
      <c r="I12" s="28">
        <v>698</v>
      </c>
      <c r="J12" s="29">
        <v>718</v>
      </c>
      <c r="K12" s="28">
        <v>37</v>
      </c>
      <c r="L12" s="29">
        <v>52</v>
      </c>
      <c r="M12" s="28">
        <v>11</v>
      </c>
      <c r="N12" s="29">
        <v>3</v>
      </c>
      <c r="O12" s="28">
        <v>33</v>
      </c>
      <c r="P12" s="29">
        <v>67</v>
      </c>
      <c r="Q12" s="28">
        <v>223</v>
      </c>
      <c r="R12" s="29">
        <v>373</v>
      </c>
      <c r="S12" s="30">
        <f t="shared" si="0"/>
        <v>0.9324996810003828</v>
      </c>
      <c r="T12" s="31">
        <f t="shared" si="1"/>
        <v>0.9162838843242543</v>
      </c>
      <c r="U12" s="6">
        <f t="shared" si="2"/>
        <v>0.06750031899961717</v>
      </c>
      <c r="V12" s="32">
        <f t="shared" si="3"/>
        <v>0.08371611567574566</v>
      </c>
    </row>
    <row r="13" spans="1:22" ht="12.75">
      <c r="A13" s="3" t="s">
        <v>15</v>
      </c>
      <c r="B13" t="s">
        <v>16</v>
      </c>
      <c r="C13" s="1">
        <v>40631</v>
      </c>
      <c r="D13" s="1">
        <v>48971</v>
      </c>
      <c r="E13" s="28">
        <v>39282</v>
      </c>
      <c r="F13" s="29">
        <v>46187</v>
      </c>
      <c r="G13" s="28">
        <v>124</v>
      </c>
      <c r="H13" s="29">
        <v>246</v>
      </c>
      <c r="I13" s="28">
        <v>139</v>
      </c>
      <c r="J13" s="29">
        <v>203</v>
      </c>
      <c r="K13" s="28">
        <v>629</v>
      </c>
      <c r="L13" s="29">
        <v>1031</v>
      </c>
      <c r="M13" s="28">
        <v>3</v>
      </c>
      <c r="N13" s="29">
        <v>16</v>
      </c>
      <c r="O13" s="28">
        <v>154</v>
      </c>
      <c r="P13" s="29">
        <v>705</v>
      </c>
      <c r="Q13" s="28">
        <v>300</v>
      </c>
      <c r="R13" s="29">
        <v>583</v>
      </c>
      <c r="S13" s="30">
        <f t="shared" si="0"/>
        <v>0.9667987497231179</v>
      </c>
      <c r="T13" s="31">
        <f t="shared" si="1"/>
        <v>0.9431500275673358</v>
      </c>
      <c r="U13" s="6">
        <f t="shared" si="2"/>
        <v>0.033201250276882144</v>
      </c>
      <c r="V13" s="32">
        <f t="shared" si="3"/>
        <v>0.05684997243266421</v>
      </c>
    </row>
    <row r="14" spans="1:22" ht="12.75">
      <c r="A14" s="3" t="s">
        <v>17</v>
      </c>
      <c r="B14" t="s">
        <v>18</v>
      </c>
      <c r="C14" s="1">
        <v>55195</v>
      </c>
      <c r="D14" s="1">
        <v>62415</v>
      </c>
      <c r="E14" s="28">
        <v>54006</v>
      </c>
      <c r="F14" s="29">
        <v>59504</v>
      </c>
      <c r="G14" s="28">
        <v>89</v>
      </c>
      <c r="H14" s="29">
        <v>982</v>
      </c>
      <c r="I14" s="28">
        <v>176</v>
      </c>
      <c r="J14" s="29">
        <v>310</v>
      </c>
      <c r="K14" s="28">
        <v>492</v>
      </c>
      <c r="L14" s="29">
        <v>774</v>
      </c>
      <c r="M14" s="28">
        <v>8</v>
      </c>
      <c r="N14" s="29">
        <v>14</v>
      </c>
      <c r="O14" s="28">
        <v>93</v>
      </c>
      <c r="P14" s="29">
        <v>182</v>
      </c>
      <c r="Q14" s="28">
        <v>331</v>
      </c>
      <c r="R14" s="29">
        <v>649</v>
      </c>
      <c r="S14" s="30">
        <f t="shared" si="0"/>
        <v>0.9784581936769635</v>
      </c>
      <c r="T14" s="31">
        <f t="shared" si="1"/>
        <v>0.953360570375711</v>
      </c>
      <c r="U14" s="6">
        <f t="shared" si="2"/>
        <v>0.021541806323036483</v>
      </c>
      <c r="V14" s="32">
        <f t="shared" si="3"/>
        <v>0.04663942962428902</v>
      </c>
    </row>
    <row r="15" spans="1:22" ht="12.75">
      <c r="A15" s="3" t="s">
        <v>19</v>
      </c>
      <c r="B15" t="s">
        <v>20</v>
      </c>
      <c r="C15" s="1">
        <v>33557</v>
      </c>
      <c r="D15" s="1">
        <v>34690</v>
      </c>
      <c r="E15" s="28">
        <v>32904</v>
      </c>
      <c r="F15" s="29">
        <v>33338</v>
      </c>
      <c r="G15" s="28">
        <v>43</v>
      </c>
      <c r="H15" s="29">
        <v>80</v>
      </c>
      <c r="I15" s="28">
        <v>161</v>
      </c>
      <c r="J15" s="29">
        <v>174</v>
      </c>
      <c r="K15" s="28">
        <v>101</v>
      </c>
      <c r="L15" s="29">
        <v>127</v>
      </c>
      <c r="M15" s="28">
        <v>3</v>
      </c>
      <c r="N15" s="29">
        <v>8</v>
      </c>
      <c r="O15" s="28">
        <v>188</v>
      </c>
      <c r="P15" s="29">
        <v>773</v>
      </c>
      <c r="Q15" s="28">
        <v>157</v>
      </c>
      <c r="R15" s="29">
        <v>190</v>
      </c>
      <c r="S15" s="30">
        <f t="shared" si="0"/>
        <v>0.9805405727568018</v>
      </c>
      <c r="T15" s="31">
        <f t="shared" si="1"/>
        <v>0.9610262323436148</v>
      </c>
      <c r="U15" s="6">
        <f t="shared" si="2"/>
        <v>0.019459427243198157</v>
      </c>
      <c r="V15" s="32">
        <f t="shared" si="3"/>
        <v>0.03897376765638516</v>
      </c>
    </row>
    <row r="16" spans="1:22" ht="12.75">
      <c r="A16" s="3" t="s">
        <v>21</v>
      </c>
      <c r="B16" t="s">
        <v>22</v>
      </c>
      <c r="C16" s="1">
        <v>52468</v>
      </c>
      <c r="D16" s="1">
        <v>56833</v>
      </c>
      <c r="E16" s="28">
        <v>50990</v>
      </c>
      <c r="F16" s="29">
        <v>54468</v>
      </c>
      <c r="G16" s="28">
        <v>460</v>
      </c>
      <c r="H16" s="29">
        <v>717</v>
      </c>
      <c r="I16" s="28">
        <v>185</v>
      </c>
      <c r="J16" s="29">
        <v>277</v>
      </c>
      <c r="K16" s="28">
        <v>175</v>
      </c>
      <c r="L16" s="29">
        <v>301</v>
      </c>
      <c r="M16" s="28">
        <v>12</v>
      </c>
      <c r="N16" s="29">
        <v>29</v>
      </c>
      <c r="O16" s="28">
        <v>232</v>
      </c>
      <c r="P16" s="29">
        <v>441</v>
      </c>
      <c r="Q16" s="28">
        <v>414</v>
      </c>
      <c r="R16" s="29">
        <v>600</v>
      </c>
      <c r="S16" s="30">
        <f t="shared" si="0"/>
        <v>0.9718304490356027</v>
      </c>
      <c r="T16" s="31">
        <f t="shared" si="1"/>
        <v>0.9583868527088135</v>
      </c>
      <c r="U16" s="6">
        <f t="shared" si="2"/>
        <v>0.028169550964397327</v>
      </c>
      <c r="V16" s="32">
        <f t="shared" si="3"/>
        <v>0.04161314729118648</v>
      </c>
    </row>
    <row r="17" spans="1:22" ht="12.75">
      <c r="A17" s="3" t="s">
        <v>23</v>
      </c>
      <c r="B17" t="s">
        <v>24</v>
      </c>
      <c r="C17" s="1">
        <v>17243</v>
      </c>
      <c r="D17" s="1">
        <v>16644</v>
      </c>
      <c r="E17" s="28">
        <v>16780</v>
      </c>
      <c r="F17" s="29">
        <v>16080</v>
      </c>
      <c r="G17" s="28">
        <v>233</v>
      </c>
      <c r="H17" s="29">
        <v>296</v>
      </c>
      <c r="I17" s="28">
        <v>37</v>
      </c>
      <c r="J17" s="29">
        <v>39</v>
      </c>
      <c r="K17" s="28">
        <v>45</v>
      </c>
      <c r="L17" s="29">
        <v>63</v>
      </c>
      <c r="M17" s="28">
        <v>2</v>
      </c>
      <c r="N17" s="29">
        <v>3</v>
      </c>
      <c r="O17" s="28">
        <v>29</v>
      </c>
      <c r="P17" s="29">
        <v>36</v>
      </c>
      <c r="Q17" s="28">
        <v>117</v>
      </c>
      <c r="R17" s="29">
        <v>127</v>
      </c>
      <c r="S17" s="30">
        <f t="shared" si="0"/>
        <v>0.9731485240387403</v>
      </c>
      <c r="T17" s="31">
        <f t="shared" si="1"/>
        <v>0.966113914924297</v>
      </c>
      <c r="U17" s="6">
        <f t="shared" si="2"/>
        <v>0.026851475961259696</v>
      </c>
      <c r="V17" s="32">
        <f t="shared" si="3"/>
        <v>0.03388608507570301</v>
      </c>
    </row>
    <row r="18" spans="1:22" ht="12.75">
      <c r="A18" s="3" t="s">
        <v>25</v>
      </c>
      <c r="B18" t="s">
        <v>26</v>
      </c>
      <c r="C18" s="1">
        <v>426526</v>
      </c>
      <c r="D18" s="1">
        <v>488073</v>
      </c>
      <c r="E18" s="28">
        <v>379447</v>
      </c>
      <c r="F18" s="29">
        <v>413631</v>
      </c>
      <c r="G18" s="28">
        <v>17069</v>
      </c>
      <c r="H18" s="29">
        <v>25347</v>
      </c>
      <c r="I18" s="28">
        <v>1404</v>
      </c>
      <c r="J18" s="29">
        <v>1730</v>
      </c>
      <c r="K18" s="28">
        <v>14735</v>
      </c>
      <c r="L18" s="29">
        <v>23035</v>
      </c>
      <c r="M18" s="28">
        <v>133</v>
      </c>
      <c r="N18" s="29">
        <v>166</v>
      </c>
      <c r="O18" s="28">
        <v>6118</v>
      </c>
      <c r="P18" s="29">
        <v>12064</v>
      </c>
      <c r="Q18" s="28">
        <v>7620</v>
      </c>
      <c r="R18" s="29">
        <v>12100</v>
      </c>
      <c r="S18" s="30">
        <f t="shared" si="0"/>
        <v>0.8896222035702396</v>
      </c>
      <c r="T18" s="31">
        <f t="shared" si="1"/>
        <v>0.8474777338635818</v>
      </c>
      <c r="U18" s="6">
        <f t="shared" si="2"/>
        <v>0.11037779642976042</v>
      </c>
      <c r="V18" s="32">
        <f t="shared" si="3"/>
        <v>0.15252226613641817</v>
      </c>
    </row>
    <row r="19" spans="1:22" ht="12.75">
      <c r="A19" s="3" t="s">
        <v>27</v>
      </c>
      <c r="B19" t="s">
        <v>28</v>
      </c>
      <c r="C19" s="1">
        <v>85897</v>
      </c>
      <c r="D19" s="1">
        <v>88759</v>
      </c>
      <c r="E19" s="28">
        <v>81843</v>
      </c>
      <c r="F19" s="29">
        <v>83294</v>
      </c>
      <c r="G19" s="28">
        <v>2142</v>
      </c>
      <c r="H19" s="29">
        <v>2381</v>
      </c>
      <c r="I19" s="28">
        <v>345</v>
      </c>
      <c r="J19" s="29">
        <v>385</v>
      </c>
      <c r="K19" s="28">
        <v>296</v>
      </c>
      <c r="L19" s="29">
        <v>472</v>
      </c>
      <c r="M19" s="28">
        <v>25</v>
      </c>
      <c r="N19" s="29">
        <v>41</v>
      </c>
      <c r="O19" s="28">
        <v>744</v>
      </c>
      <c r="P19" s="29">
        <v>1309</v>
      </c>
      <c r="Q19" s="28">
        <v>502</v>
      </c>
      <c r="R19" s="29">
        <v>877</v>
      </c>
      <c r="S19" s="30">
        <f t="shared" si="0"/>
        <v>0.9528039396020815</v>
      </c>
      <c r="T19" s="31">
        <f t="shared" si="1"/>
        <v>0.9384287790533917</v>
      </c>
      <c r="U19" s="6">
        <f t="shared" si="2"/>
        <v>0.04719606039791846</v>
      </c>
      <c r="V19" s="32">
        <f t="shared" si="3"/>
        <v>0.061571220946608274</v>
      </c>
    </row>
    <row r="20" spans="1:22" ht="12.75">
      <c r="A20" s="3" t="s">
        <v>29</v>
      </c>
      <c r="B20" t="s">
        <v>30</v>
      </c>
      <c r="C20" s="1">
        <v>27961</v>
      </c>
      <c r="D20" s="1">
        <v>27785</v>
      </c>
      <c r="E20" s="28">
        <v>27356</v>
      </c>
      <c r="F20" s="29">
        <v>26839</v>
      </c>
      <c r="G20" s="28">
        <v>53</v>
      </c>
      <c r="H20" s="29">
        <v>144</v>
      </c>
      <c r="I20" s="28">
        <v>183</v>
      </c>
      <c r="J20" s="29">
        <v>162</v>
      </c>
      <c r="K20" s="28">
        <v>81</v>
      </c>
      <c r="L20" s="29">
        <v>112</v>
      </c>
      <c r="M20" s="28">
        <v>3</v>
      </c>
      <c r="N20" s="29">
        <v>4</v>
      </c>
      <c r="O20" s="28">
        <v>91</v>
      </c>
      <c r="P20" s="29">
        <v>249</v>
      </c>
      <c r="Q20" s="28">
        <v>194</v>
      </c>
      <c r="R20" s="29">
        <v>275</v>
      </c>
      <c r="S20" s="30">
        <f t="shared" si="0"/>
        <v>0.9783627195021637</v>
      </c>
      <c r="T20" s="31">
        <f t="shared" si="1"/>
        <v>0.9659528522584128</v>
      </c>
      <c r="U20" s="6">
        <f t="shared" si="2"/>
        <v>0.02163728049783631</v>
      </c>
      <c r="V20" s="32">
        <f t="shared" si="3"/>
        <v>0.034047147741587236</v>
      </c>
    </row>
    <row r="21" spans="1:22" ht="12.75">
      <c r="A21" s="3" t="s">
        <v>31</v>
      </c>
      <c r="B21" t="s">
        <v>32</v>
      </c>
      <c r="C21" s="1">
        <v>43287</v>
      </c>
      <c r="D21" s="1">
        <v>44159</v>
      </c>
      <c r="E21" s="28">
        <v>41273</v>
      </c>
      <c r="F21" s="29">
        <v>41166</v>
      </c>
      <c r="G21" s="28">
        <v>246</v>
      </c>
      <c r="H21" s="29">
        <v>486</v>
      </c>
      <c r="I21" s="28">
        <v>786</v>
      </c>
      <c r="J21" s="29">
        <v>868</v>
      </c>
      <c r="K21" s="28">
        <v>273</v>
      </c>
      <c r="L21" s="29">
        <v>376</v>
      </c>
      <c r="M21" s="28">
        <v>12</v>
      </c>
      <c r="N21" s="29">
        <v>8</v>
      </c>
      <c r="O21" s="28">
        <v>85</v>
      </c>
      <c r="P21" s="29">
        <v>82</v>
      </c>
      <c r="Q21" s="28">
        <v>612</v>
      </c>
      <c r="R21" s="29">
        <v>1173</v>
      </c>
      <c r="S21" s="30">
        <f t="shared" si="0"/>
        <v>0.953473329175041</v>
      </c>
      <c r="T21" s="31">
        <f t="shared" si="1"/>
        <v>0.9322221970606218</v>
      </c>
      <c r="U21" s="6">
        <f t="shared" si="2"/>
        <v>0.04652667082495898</v>
      </c>
      <c r="V21" s="32">
        <f t="shared" si="3"/>
        <v>0.06777780293937818</v>
      </c>
    </row>
    <row r="22" spans="1:22" ht="12.75">
      <c r="A22" s="3" t="s">
        <v>33</v>
      </c>
      <c r="B22" t="s">
        <v>34</v>
      </c>
      <c r="C22" s="1">
        <v>39858</v>
      </c>
      <c r="D22" s="1">
        <v>43857</v>
      </c>
      <c r="E22" s="28">
        <v>38294</v>
      </c>
      <c r="F22" s="29">
        <v>41545</v>
      </c>
      <c r="G22" s="28">
        <v>135</v>
      </c>
      <c r="H22" s="29">
        <v>220</v>
      </c>
      <c r="I22" s="28">
        <v>107</v>
      </c>
      <c r="J22" s="29">
        <v>168</v>
      </c>
      <c r="K22" s="28">
        <v>849</v>
      </c>
      <c r="L22" s="29">
        <v>1143</v>
      </c>
      <c r="M22" s="28">
        <v>5</v>
      </c>
      <c r="N22" s="29">
        <v>15</v>
      </c>
      <c r="O22" s="28">
        <v>148</v>
      </c>
      <c r="P22" s="29">
        <v>228</v>
      </c>
      <c r="Q22" s="28">
        <v>320</v>
      </c>
      <c r="R22" s="29">
        <v>538</v>
      </c>
      <c r="S22" s="30">
        <f t="shared" si="0"/>
        <v>0.9607607004867279</v>
      </c>
      <c r="T22" s="31">
        <f t="shared" si="1"/>
        <v>0.9472832159062408</v>
      </c>
      <c r="U22" s="6">
        <f t="shared" si="2"/>
        <v>0.0392392995132721</v>
      </c>
      <c r="V22" s="32">
        <f t="shared" si="3"/>
        <v>0.05271678409375924</v>
      </c>
    </row>
    <row r="23" spans="1:22" ht="12.75">
      <c r="A23" s="3" t="s">
        <v>35</v>
      </c>
      <c r="B23" t="s">
        <v>36</v>
      </c>
      <c r="C23" s="1">
        <v>93142</v>
      </c>
      <c r="D23" s="1">
        <v>98736</v>
      </c>
      <c r="E23" s="28">
        <v>88443</v>
      </c>
      <c r="F23" s="29">
        <v>91946</v>
      </c>
      <c r="G23" s="28">
        <v>482</v>
      </c>
      <c r="H23" s="29">
        <v>874</v>
      </c>
      <c r="I23" s="28">
        <v>500</v>
      </c>
      <c r="J23" s="29">
        <v>471</v>
      </c>
      <c r="K23" s="28">
        <v>2344</v>
      </c>
      <c r="L23" s="29">
        <v>3297</v>
      </c>
      <c r="M23" s="28">
        <v>31</v>
      </c>
      <c r="N23" s="29">
        <v>31</v>
      </c>
      <c r="O23" s="28">
        <v>305</v>
      </c>
      <c r="P23" s="29">
        <v>519</v>
      </c>
      <c r="Q23" s="28">
        <v>1037</v>
      </c>
      <c r="R23" s="29">
        <v>1598</v>
      </c>
      <c r="S23" s="30">
        <f t="shared" si="0"/>
        <v>0.9495501492345022</v>
      </c>
      <c r="T23" s="31">
        <f t="shared" si="1"/>
        <v>0.9312307567655161</v>
      </c>
      <c r="U23" s="6">
        <f t="shared" si="2"/>
        <v>0.050449850765497795</v>
      </c>
      <c r="V23" s="32">
        <f t="shared" si="3"/>
        <v>0.06876924323448386</v>
      </c>
    </row>
    <row r="24" spans="1:22" ht="12.75">
      <c r="A24" s="3" t="s">
        <v>37</v>
      </c>
      <c r="B24" t="s">
        <v>38</v>
      </c>
      <c r="C24" s="1">
        <v>5088</v>
      </c>
      <c r="D24" s="1">
        <v>4423</v>
      </c>
      <c r="E24" s="28">
        <v>4995</v>
      </c>
      <c r="F24" s="29">
        <v>4306</v>
      </c>
      <c r="G24" s="28">
        <v>8</v>
      </c>
      <c r="H24" s="29">
        <v>10</v>
      </c>
      <c r="I24" s="28">
        <v>22</v>
      </c>
      <c r="J24" s="29">
        <v>31</v>
      </c>
      <c r="K24" s="28">
        <v>14</v>
      </c>
      <c r="L24" s="29">
        <v>13</v>
      </c>
      <c r="M24" s="28">
        <v>1</v>
      </c>
      <c r="N24" s="29">
        <v>1</v>
      </c>
      <c r="O24" s="28">
        <v>7</v>
      </c>
      <c r="P24" s="29">
        <v>14</v>
      </c>
      <c r="Q24" s="28">
        <v>41</v>
      </c>
      <c r="R24" s="29">
        <v>48</v>
      </c>
      <c r="S24" s="30">
        <f t="shared" si="0"/>
        <v>0.9817216981132075</v>
      </c>
      <c r="T24" s="31">
        <f t="shared" si="1"/>
        <v>0.9735473660411486</v>
      </c>
      <c r="U24" s="6">
        <f t="shared" si="2"/>
        <v>0.01827830188679247</v>
      </c>
      <c r="V24" s="32">
        <f t="shared" si="3"/>
        <v>0.026452633958851446</v>
      </c>
    </row>
    <row r="25" spans="1:22" ht="12.75">
      <c r="A25" s="3" t="s">
        <v>39</v>
      </c>
      <c r="B25" t="s">
        <v>40</v>
      </c>
      <c r="C25" s="1">
        <v>97296</v>
      </c>
      <c r="D25" s="1">
        <v>101633</v>
      </c>
      <c r="E25" s="28">
        <v>93562</v>
      </c>
      <c r="F25" s="29">
        <v>95674</v>
      </c>
      <c r="G25" s="28">
        <v>876</v>
      </c>
      <c r="H25" s="29">
        <v>1305</v>
      </c>
      <c r="I25" s="28">
        <v>371</v>
      </c>
      <c r="J25" s="29">
        <v>471</v>
      </c>
      <c r="K25" s="28">
        <v>845</v>
      </c>
      <c r="L25" s="29">
        <v>1148</v>
      </c>
      <c r="M25" s="28">
        <v>28</v>
      </c>
      <c r="N25" s="29">
        <v>21</v>
      </c>
      <c r="O25" s="28">
        <v>814</v>
      </c>
      <c r="P25" s="29">
        <v>1700</v>
      </c>
      <c r="Q25" s="28">
        <v>800</v>
      </c>
      <c r="R25" s="29">
        <v>1314</v>
      </c>
      <c r="S25" s="30">
        <f t="shared" si="0"/>
        <v>0.9616222660746587</v>
      </c>
      <c r="T25" s="31">
        <f t="shared" si="1"/>
        <v>0.9413674692275147</v>
      </c>
      <c r="U25" s="6">
        <f t="shared" si="2"/>
        <v>0.03837773392534127</v>
      </c>
      <c r="V25" s="32">
        <f t="shared" si="3"/>
        <v>0.058632530772485314</v>
      </c>
    </row>
    <row r="26" spans="1:22" ht="12.75">
      <c r="A26" s="3" t="s">
        <v>41</v>
      </c>
      <c r="B26" t="s">
        <v>42</v>
      </c>
      <c r="C26" s="1">
        <v>10024</v>
      </c>
      <c r="D26" s="1">
        <v>9304</v>
      </c>
      <c r="E26" s="28">
        <v>8607</v>
      </c>
      <c r="F26" s="29">
        <v>7690</v>
      </c>
      <c r="G26" s="28">
        <v>118</v>
      </c>
      <c r="H26" s="29">
        <v>76</v>
      </c>
      <c r="I26" s="28">
        <v>1133</v>
      </c>
      <c r="J26" s="29">
        <v>1256</v>
      </c>
      <c r="K26" s="28">
        <v>17</v>
      </c>
      <c r="L26" s="29">
        <v>13</v>
      </c>
      <c r="M26" s="28">
        <v>4</v>
      </c>
      <c r="N26" s="29">
        <v>11</v>
      </c>
      <c r="O26" s="28">
        <v>23</v>
      </c>
      <c r="P26" s="29">
        <v>32</v>
      </c>
      <c r="Q26" s="28">
        <v>122</v>
      </c>
      <c r="R26" s="29">
        <v>226</v>
      </c>
      <c r="S26" s="30">
        <f t="shared" si="0"/>
        <v>0.8586392657621708</v>
      </c>
      <c r="T26" s="31">
        <f t="shared" si="1"/>
        <v>0.8265262252794497</v>
      </c>
      <c r="U26" s="6">
        <f t="shared" si="2"/>
        <v>0.14136073423782924</v>
      </c>
      <c r="V26" s="32">
        <f t="shared" si="3"/>
        <v>0.17347377472055026</v>
      </c>
    </row>
    <row r="27" spans="1:22" ht="12.75">
      <c r="A27" s="3" t="s">
        <v>43</v>
      </c>
      <c r="B27" t="s">
        <v>44</v>
      </c>
      <c r="C27" s="1">
        <v>49597</v>
      </c>
      <c r="D27" s="1">
        <v>51208</v>
      </c>
      <c r="E27" s="28">
        <v>48719</v>
      </c>
      <c r="F27" s="29">
        <v>49655</v>
      </c>
      <c r="G27" s="28">
        <v>259</v>
      </c>
      <c r="H27" s="29">
        <v>588</v>
      </c>
      <c r="I27" s="28">
        <v>64</v>
      </c>
      <c r="J27" s="29">
        <v>103</v>
      </c>
      <c r="K27" s="28">
        <v>230</v>
      </c>
      <c r="L27" s="29">
        <v>312</v>
      </c>
      <c r="M27" s="28">
        <v>4</v>
      </c>
      <c r="N27" s="29">
        <v>5</v>
      </c>
      <c r="O27" s="28">
        <v>71</v>
      </c>
      <c r="P27" s="29">
        <v>221</v>
      </c>
      <c r="Q27" s="28">
        <v>250</v>
      </c>
      <c r="R27" s="29">
        <v>324</v>
      </c>
      <c r="S27" s="30">
        <f t="shared" si="0"/>
        <v>0.9822973163699418</v>
      </c>
      <c r="T27" s="31">
        <f t="shared" si="1"/>
        <v>0.9696727073894704</v>
      </c>
      <c r="U27" s="6">
        <f t="shared" si="2"/>
        <v>0.017702683630058225</v>
      </c>
      <c r="V27" s="32">
        <f t="shared" si="3"/>
        <v>0.030327292610529577</v>
      </c>
    </row>
    <row r="28" spans="1:22" ht="12.75">
      <c r="A28" s="3" t="s">
        <v>45</v>
      </c>
      <c r="B28" t="s">
        <v>46</v>
      </c>
      <c r="C28" s="1">
        <v>33647</v>
      </c>
      <c r="D28" s="1">
        <v>36842</v>
      </c>
      <c r="E28" s="28">
        <v>33021</v>
      </c>
      <c r="F28" s="29">
        <v>35593</v>
      </c>
      <c r="G28" s="28">
        <v>86</v>
      </c>
      <c r="H28" s="29">
        <v>140</v>
      </c>
      <c r="I28" s="28">
        <v>70</v>
      </c>
      <c r="J28" s="29">
        <v>65</v>
      </c>
      <c r="K28" s="28">
        <v>97</v>
      </c>
      <c r="L28" s="29">
        <v>198</v>
      </c>
      <c r="M28" s="28">
        <v>0</v>
      </c>
      <c r="N28" s="29">
        <v>11</v>
      </c>
      <c r="O28" s="28">
        <v>120</v>
      </c>
      <c r="P28" s="29">
        <v>490</v>
      </c>
      <c r="Q28" s="28">
        <v>253</v>
      </c>
      <c r="R28" s="29">
        <v>345</v>
      </c>
      <c r="S28" s="30">
        <f t="shared" si="0"/>
        <v>0.9813950723690077</v>
      </c>
      <c r="T28" s="31">
        <f t="shared" si="1"/>
        <v>0.9660984745670702</v>
      </c>
      <c r="U28" s="6">
        <f t="shared" si="2"/>
        <v>0.018604927630992307</v>
      </c>
      <c r="V28" s="32">
        <f t="shared" si="3"/>
        <v>0.03390152543292979</v>
      </c>
    </row>
    <row r="29" spans="1:22" ht="12.75">
      <c r="A29" s="3" t="s">
        <v>47</v>
      </c>
      <c r="B29" t="s">
        <v>48</v>
      </c>
      <c r="C29" s="1">
        <v>19105</v>
      </c>
      <c r="D29" s="1">
        <v>19051</v>
      </c>
      <c r="E29" s="28">
        <v>18687</v>
      </c>
      <c r="F29" s="29">
        <v>18428</v>
      </c>
      <c r="G29" s="28">
        <v>29</v>
      </c>
      <c r="H29" s="29">
        <v>88</v>
      </c>
      <c r="I29" s="28">
        <v>38</v>
      </c>
      <c r="J29" s="29">
        <v>52</v>
      </c>
      <c r="K29" s="28">
        <v>59</v>
      </c>
      <c r="L29" s="29">
        <v>86</v>
      </c>
      <c r="M29" s="28">
        <v>7</v>
      </c>
      <c r="N29" s="29">
        <v>5</v>
      </c>
      <c r="O29" s="28">
        <v>170</v>
      </c>
      <c r="P29" s="29">
        <v>268</v>
      </c>
      <c r="Q29" s="28">
        <v>115</v>
      </c>
      <c r="R29" s="29">
        <v>124</v>
      </c>
      <c r="S29" s="30">
        <f t="shared" si="0"/>
        <v>0.9781209107563466</v>
      </c>
      <c r="T29" s="31">
        <f t="shared" si="1"/>
        <v>0.9672983045509422</v>
      </c>
      <c r="U29" s="6">
        <f t="shared" si="2"/>
        <v>0.02187908924365345</v>
      </c>
      <c r="V29" s="32">
        <f t="shared" si="3"/>
        <v>0.032701695449057766</v>
      </c>
    </row>
    <row r="30" spans="1:22" ht="12.75">
      <c r="A30" s="3" t="s">
        <v>49</v>
      </c>
      <c r="B30" t="s">
        <v>50</v>
      </c>
      <c r="C30" s="1">
        <v>22780</v>
      </c>
      <c r="D30" s="1">
        <v>23687</v>
      </c>
      <c r="E30" s="28">
        <v>22484</v>
      </c>
      <c r="F30" s="29">
        <v>23127</v>
      </c>
      <c r="G30" s="28">
        <v>38</v>
      </c>
      <c r="H30" s="29">
        <v>87</v>
      </c>
      <c r="I30" s="28">
        <v>25</v>
      </c>
      <c r="J30" s="29">
        <v>36</v>
      </c>
      <c r="K30" s="28">
        <v>78</v>
      </c>
      <c r="L30" s="29">
        <v>129</v>
      </c>
      <c r="M30" s="28">
        <v>3</v>
      </c>
      <c r="N30" s="29">
        <v>5</v>
      </c>
      <c r="O30" s="28">
        <v>26</v>
      </c>
      <c r="P30" s="29">
        <v>102</v>
      </c>
      <c r="Q30" s="28">
        <v>126</v>
      </c>
      <c r="R30" s="29">
        <v>201</v>
      </c>
      <c r="S30" s="30">
        <f t="shared" si="0"/>
        <v>0.9870061457418788</v>
      </c>
      <c r="T30" s="31">
        <f t="shared" si="1"/>
        <v>0.9763583400177313</v>
      </c>
      <c r="U30" s="6">
        <f t="shared" si="2"/>
        <v>0.012993854258121162</v>
      </c>
      <c r="V30" s="32">
        <f t="shared" si="3"/>
        <v>0.023641659982268748</v>
      </c>
    </row>
    <row r="31" spans="1:22" ht="12.75">
      <c r="A31" s="3" t="s">
        <v>51</v>
      </c>
      <c r="B31" t="s">
        <v>52</v>
      </c>
      <c r="C31" s="1">
        <v>6861</v>
      </c>
      <c r="D31" s="1">
        <v>5916</v>
      </c>
      <c r="E31" s="28">
        <v>6743</v>
      </c>
      <c r="F31" s="29">
        <v>5790</v>
      </c>
      <c r="G31" s="28">
        <v>6</v>
      </c>
      <c r="H31" s="29">
        <v>3</v>
      </c>
      <c r="I31" s="28">
        <v>41</v>
      </c>
      <c r="J31" s="29">
        <v>36</v>
      </c>
      <c r="K31" s="28">
        <v>9</v>
      </c>
      <c r="L31" s="29">
        <v>18</v>
      </c>
      <c r="M31" s="28">
        <v>3</v>
      </c>
      <c r="N31" s="29">
        <v>0</v>
      </c>
      <c r="O31" s="28">
        <v>4</v>
      </c>
      <c r="P31" s="29">
        <v>13</v>
      </c>
      <c r="Q31" s="28">
        <v>55</v>
      </c>
      <c r="R31" s="29">
        <v>56</v>
      </c>
      <c r="S31" s="30">
        <f t="shared" si="0"/>
        <v>0.9828013409124035</v>
      </c>
      <c r="T31" s="31">
        <f t="shared" si="1"/>
        <v>0.9787018255578094</v>
      </c>
      <c r="U31" s="6">
        <f t="shared" si="2"/>
        <v>0.017198659087596546</v>
      </c>
      <c r="V31" s="32">
        <f t="shared" si="3"/>
        <v>0.02129817444219062</v>
      </c>
    </row>
    <row r="32" spans="1:22" ht="12.75">
      <c r="A32" s="3" t="s">
        <v>53</v>
      </c>
      <c r="B32" t="s">
        <v>54</v>
      </c>
      <c r="C32" s="1">
        <v>19100</v>
      </c>
      <c r="D32" s="1">
        <v>20449</v>
      </c>
      <c r="E32" s="28">
        <v>17109</v>
      </c>
      <c r="F32" s="29">
        <v>18258</v>
      </c>
      <c r="G32" s="28">
        <v>433</v>
      </c>
      <c r="H32" s="29">
        <v>400</v>
      </c>
      <c r="I32" s="28">
        <v>1176</v>
      </c>
      <c r="J32" s="29">
        <v>1271</v>
      </c>
      <c r="K32" s="28">
        <v>31</v>
      </c>
      <c r="L32" s="29">
        <v>53</v>
      </c>
      <c r="M32" s="28">
        <v>8</v>
      </c>
      <c r="N32" s="29">
        <v>20</v>
      </c>
      <c r="O32" s="28">
        <v>193</v>
      </c>
      <c r="P32" s="29">
        <v>144</v>
      </c>
      <c r="Q32" s="28">
        <v>150</v>
      </c>
      <c r="R32" s="29">
        <v>303</v>
      </c>
      <c r="S32" s="30">
        <f t="shared" si="0"/>
        <v>0.8957591623036649</v>
      </c>
      <c r="T32" s="31">
        <f t="shared" si="1"/>
        <v>0.8928553963518998</v>
      </c>
      <c r="U32" s="6">
        <f t="shared" si="2"/>
        <v>0.10424083769633508</v>
      </c>
      <c r="V32" s="32">
        <f t="shared" si="3"/>
        <v>0.10714460364810019</v>
      </c>
    </row>
    <row r="33" spans="1:22" ht="12.75">
      <c r="A33" s="3" t="s">
        <v>55</v>
      </c>
      <c r="B33" t="s">
        <v>56</v>
      </c>
      <c r="C33" s="1">
        <v>75767</v>
      </c>
      <c r="D33" s="1">
        <v>83686</v>
      </c>
      <c r="E33" s="28">
        <v>72919</v>
      </c>
      <c r="F33" s="29">
        <v>78632</v>
      </c>
      <c r="G33" s="28">
        <v>297</v>
      </c>
      <c r="H33" s="29">
        <v>681</v>
      </c>
      <c r="I33" s="28">
        <v>252</v>
      </c>
      <c r="J33" s="29">
        <v>257</v>
      </c>
      <c r="K33" s="28">
        <v>357</v>
      </c>
      <c r="L33" s="29">
        <v>560</v>
      </c>
      <c r="M33" s="28">
        <v>15</v>
      </c>
      <c r="N33" s="29">
        <v>18</v>
      </c>
      <c r="O33" s="28">
        <v>1226</v>
      </c>
      <c r="P33" s="29">
        <v>2479</v>
      </c>
      <c r="Q33" s="28">
        <v>701</v>
      </c>
      <c r="R33" s="29">
        <v>1059</v>
      </c>
      <c r="S33" s="30">
        <f t="shared" si="0"/>
        <v>0.9624110760621378</v>
      </c>
      <c r="T33" s="31">
        <f t="shared" si="1"/>
        <v>0.9396075807183998</v>
      </c>
      <c r="U33" s="6">
        <f t="shared" si="2"/>
        <v>0.03758892393786217</v>
      </c>
      <c r="V33" s="32">
        <f t="shared" si="3"/>
        <v>0.06039241928160022</v>
      </c>
    </row>
    <row r="34" spans="1:22" ht="12.75">
      <c r="A34" s="3" t="s">
        <v>57</v>
      </c>
      <c r="B34" t="s">
        <v>58</v>
      </c>
      <c r="C34" s="1">
        <v>24316</v>
      </c>
      <c r="D34" s="1">
        <v>26664</v>
      </c>
      <c r="E34" s="28">
        <v>23491</v>
      </c>
      <c r="F34" s="29">
        <v>25077</v>
      </c>
      <c r="G34" s="28">
        <v>81</v>
      </c>
      <c r="H34" s="29">
        <v>557</v>
      </c>
      <c r="I34" s="28">
        <v>316</v>
      </c>
      <c r="J34" s="29">
        <v>398</v>
      </c>
      <c r="K34" s="28">
        <v>106</v>
      </c>
      <c r="L34" s="29">
        <v>115</v>
      </c>
      <c r="M34" s="28">
        <v>4</v>
      </c>
      <c r="N34" s="29">
        <v>7</v>
      </c>
      <c r="O34" s="28">
        <v>138</v>
      </c>
      <c r="P34" s="29">
        <v>188</v>
      </c>
      <c r="Q34" s="28">
        <v>180</v>
      </c>
      <c r="R34" s="29">
        <v>322</v>
      </c>
      <c r="S34" s="30">
        <f t="shared" si="0"/>
        <v>0.9660717223227504</v>
      </c>
      <c r="T34" s="31">
        <f t="shared" si="1"/>
        <v>0.9404815481548154</v>
      </c>
      <c r="U34" s="6">
        <f t="shared" si="2"/>
        <v>0.033928277677249596</v>
      </c>
      <c r="V34" s="32">
        <f t="shared" si="3"/>
        <v>0.05951845184518456</v>
      </c>
    </row>
    <row r="35" spans="1:22" ht="12.75">
      <c r="A35" s="3" t="s">
        <v>59</v>
      </c>
      <c r="B35" t="s">
        <v>60</v>
      </c>
      <c r="C35" s="1">
        <v>149577</v>
      </c>
      <c r="D35" s="1">
        <v>166426</v>
      </c>
      <c r="E35" s="28">
        <v>132193</v>
      </c>
      <c r="F35" s="29">
        <v>139416</v>
      </c>
      <c r="G35" s="28">
        <v>7600</v>
      </c>
      <c r="H35" s="29">
        <v>11052</v>
      </c>
      <c r="I35" s="28">
        <v>564</v>
      </c>
      <c r="J35" s="29">
        <v>814</v>
      </c>
      <c r="K35" s="28">
        <v>1381</v>
      </c>
      <c r="L35" s="29">
        <v>2393</v>
      </c>
      <c r="M35" s="28">
        <v>57</v>
      </c>
      <c r="N35" s="29">
        <v>89</v>
      </c>
      <c r="O35" s="28">
        <v>4924</v>
      </c>
      <c r="P35" s="29">
        <v>7880</v>
      </c>
      <c r="Q35" s="28">
        <v>2858</v>
      </c>
      <c r="R35" s="29">
        <v>4782</v>
      </c>
      <c r="S35" s="30">
        <f t="shared" si="0"/>
        <v>0.8837789232301758</v>
      </c>
      <c r="T35" s="31">
        <f t="shared" si="1"/>
        <v>0.8377056469542019</v>
      </c>
      <c r="U35" s="6">
        <f t="shared" si="2"/>
        <v>0.11622107676982418</v>
      </c>
      <c r="V35" s="32">
        <f t="shared" si="3"/>
        <v>0.1622943530457981</v>
      </c>
    </row>
    <row r="36" spans="1:22" ht="12.75">
      <c r="A36" s="3" t="s">
        <v>61</v>
      </c>
      <c r="B36" t="s">
        <v>62</v>
      </c>
      <c r="C36" s="1">
        <v>20187</v>
      </c>
      <c r="D36" s="1">
        <v>20574</v>
      </c>
      <c r="E36" s="28">
        <v>19897</v>
      </c>
      <c r="F36" s="29">
        <v>19955</v>
      </c>
      <c r="G36" s="28">
        <v>31</v>
      </c>
      <c r="H36" s="29">
        <v>69</v>
      </c>
      <c r="I36" s="28">
        <v>55</v>
      </c>
      <c r="J36" s="29">
        <v>77</v>
      </c>
      <c r="K36" s="28">
        <v>27</v>
      </c>
      <c r="L36" s="29">
        <v>60</v>
      </c>
      <c r="M36" s="28">
        <v>1</v>
      </c>
      <c r="N36" s="29">
        <v>5</v>
      </c>
      <c r="O36" s="28">
        <v>61</v>
      </c>
      <c r="P36" s="29">
        <v>219</v>
      </c>
      <c r="Q36" s="28">
        <v>115</v>
      </c>
      <c r="R36" s="29">
        <v>189</v>
      </c>
      <c r="S36" s="30">
        <f t="shared" si="0"/>
        <v>0.985634319116263</v>
      </c>
      <c r="T36" s="31">
        <f t="shared" si="1"/>
        <v>0.9699134830368427</v>
      </c>
      <c r="U36" s="6">
        <f t="shared" si="2"/>
        <v>0.01436568088373702</v>
      </c>
      <c r="V36" s="32">
        <f t="shared" si="3"/>
        <v>0.03008651696315734</v>
      </c>
    </row>
    <row r="37" spans="1:22" ht="12.75">
      <c r="A37" s="3" t="s">
        <v>63</v>
      </c>
      <c r="B37" t="s">
        <v>64</v>
      </c>
      <c r="C37" s="1">
        <v>107120</v>
      </c>
      <c r="D37" s="1">
        <v>114638</v>
      </c>
      <c r="E37" s="28">
        <v>100883</v>
      </c>
      <c r="F37" s="29">
        <v>105540</v>
      </c>
      <c r="G37" s="28">
        <v>1016</v>
      </c>
      <c r="H37" s="29">
        <v>1610</v>
      </c>
      <c r="I37" s="28">
        <v>440</v>
      </c>
      <c r="J37" s="29">
        <v>493</v>
      </c>
      <c r="K37" s="28">
        <v>3376</v>
      </c>
      <c r="L37" s="29">
        <v>4742</v>
      </c>
      <c r="M37" s="28">
        <v>21</v>
      </c>
      <c r="N37" s="29">
        <v>28</v>
      </c>
      <c r="O37" s="28">
        <v>286</v>
      </c>
      <c r="P37" s="29">
        <v>371</v>
      </c>
      <c r="Q37" s="28">
        <v>1098</v>
      </c>
      <c r="R37" s="29">
        <v>1854</v>
      </c>
      <c r="S37" s="30">
        <f t="shared" si="0"/>
        <v>0.9417755787901418</v>
      </c>
      <c r="T37" s="31">
        <f t="shared" si="1"/>
        <v>0.9206371360281931</v>
      </c>
      <c r="U37" s="6">
        <f t="shared" si="2"/>
        <v>0.05822442120985816</v>
      </c>
      <c r="V37" s="32">
        <f t="shared" si="3"/>
        <v>0.07936286397180692</v>
      </c>
    </row>
    <row r="38" spans="1:22" ht="12.75">
      <c r="A38" s="3" t="s">
        <v>65</v>
      </c>
      <c r="B38" t="s">
        <v>66</v>
      </c>
      <c r="C38" s="1">
        <v>16137</v>
      </c>
      <c r="D38" s="1">
        <v>16836</v>
      </c>
      <c r="E38" s="28">
        <v>15980</v>
      </c>
      <c r="F38" s="29">
        <v>16292</v>
      </c>
      <c r="G38" s="28">
        <v>17</v>
      </c>
      <c r="H38" s="29">
        <v>39</v>
      </c>
      <c r="I38" s="28">
        <v>18</v>
      </c>
      <c r="J38" s="29">
        <v>48</v>
      </c>
      <c r="K38" s="28">
        <v>36</v>
      </c>
      <c r="L38" s="29">
        <v>58</v>
      </c>
      <c r="M38" s="28">
        <v>6</v>
      </c>
      <c r="N38" s="29">
        <v>0</v>
      </c>
      <c r="O38" s="28">
        <v>23</v>
      </c>
      <c r="P38" s="29">
        <v>303</v>
      </c>
      <c r="Q38" s="28">
        <v>57</v>
      </c>
      <c r="R38" s="29">
        <v>96</v>
      </c>
      <c r="S38" s="30">
        <f t="shared" si="0"/>
        <v>0.9902708062217265</v>
      </c>
      <c r="T38" s="31">
        <f t="shared" si="1"/>
        <v>0.967688287004039</v>
      </c>
      <c r="U38" s="6">
        <f t="shared" si="2"/>
        <v>0.009729193778273526</v>
      </c>
      <c r="V38" s="32">
        <f t="shared" si="3"/>
        <v>0.03231171299596103</v>
      </c>
    </row>
    <row r="39" spans="1:22" ht="12.75">
      <c r="A39" s="3" t="s">
        <v>67</v>
      </c>
      <c r="B39" t="s">
        <v>68</v>
      </c>
      <c r="C39" s="1">
        <v>20740</v>
      </c>
      <c r="D39" s="1">
        <v>19977</v>
      </c>
      <c r="E39" s="28">
        <v>20311</v>
      </c>
      <c r="F39" s="29">
        <v>19267</v>
      </c>
      <c r="G39" s="28">
        <v>31</v>
      </c>
      <c r="H39" s="29">
        <v>72</v>
      </c>
      <c r="I39" s="28">
        <v>113</v>
      </c>
      <c r="J39" s="29">
        <v>191</v>
      </c>
      <c r="K39" s="28">
        <v>57</v>
      </c>
      <c r="L39" s="29">
        <v>62</v>
      </c>
      <c r="M39" s="28">
        <v>5</v>
      </c>
      <c r="N39" s="29">
        <v>1</v>
      </c>
      <c r="O39" s="28">
        <v>42</v>
      </c>
      <c r="P39" s="29">
        <v>100</v>
      </c>
      <c r="Q39" s="28">
        <v>181</v>
      </c>
      <c r="R39" s="29">
        <v>284</v>
      </c>
      <c r="S39" s="30">
        <f t="shared" si="0"/>
        <v>0.9793153326904532</v>
      </c>
      <c r="T39" s="31">
        <f t="shared" si="1"/>
        <v>0.9644591279971968</v>
      </c>
      <c r="U39" s="6">
        <f t="shared" si="2"/>
        <v>0.020684667309546767</v>
      </c>
      <c r="V39" s="32">
        <f t="shared" si="3"/>
        <v>0.0355408720028032</v>
      </c>
    </row>
    <row r="40" spans="1:22" ht="12.75">
      <c r="A40" s="3" t="s">
        <v>69</v>
      </c>
      <c r="B40" t="s">
        <v>70</v>
      </c>
      <c r="C40" s="1">
        <v>29641</v>
      </c>
      <c r="D40" s="1">
        <v>28743</v>
      </c>
      <c r="E40" s="28">
        <v>28977</v>
      </c>
      <c r="F40" s="29">
        <v>27929</v>
      </c>
      <c r="G40" s="28">
        <v>123</v>
      </c>
      <c r="H40" s="29">
        <v>157</v>
      </c>
      <c r="I40" s="28">
        <v>130</v>
      </c>
      <c r="J40" s="29">
        <v>100</v>
      </c>
      <c r="K40" s="28">
        <v>116</v>
      </c>
      <c r="L40" s="29">
        <v>124</v>
      </c>
      <c r="M40" s="28">
        <v>8</v>
      </c>
      <c r="N40" s="29">
        <v>10</v>
      </c>
      <c r="O40" s="28">
        <v>86</v>
      </c>
      <c r="P40" s="29">
        <v>131</v>
      </c>
      <c r="Q40" s="28">
        <v>201</v>
      </c>
      <c r="R40" s="29">
        <v>292</v>
      </c>
      <c r="S40" s="30">
        <f t="shared" si="0"/>
        <v>0.9775985965385783</v>
      </c>
      <c r="T40" s="31">
        <f t="shared" si="1"/>
        <v>0.9716800612323</v>
      </c>
      <c r="U40" s="6">
        <f t="shared" si="2"/>
        <v>0.02240140346142172</v>
      </c>
      <c r="V40" s="32">
        <f t="shared" si="3"/>
        <v>0.028319938767700004</v>
      </c>
    </row>
    <row r="41" spans="1:22" ht="12.75">
      <c r="A41" s="3" t="s">
        <v>71</v>
      </c>
      <c r="B41" t="s">
        <v>72</v>
      </c>
      <c r="C41" s="1">
        <v>82893</v>
      </c>
      <c r="D41" s="1">
        <v>81442</v>
      </c>
      <c r="E41" s="28">
        <v>79491</v>
      </c>
      <c r="F41" s="29">
        <v>76402</v>
      </c>
      <c r="G41" s="28">
        <v>245</v>
      </c>
      <c r="H41" s="29">
        <v>442</v>
      </c>
      <c r="I41" s="28">
        <v>356</v>
      </c>
      <c r="J41" s="29">
        <v>450</v>
      </c>
      <c r="K41" s="28">
        <v>1644</v>
      </c>
      <c r="L41" s="29">
        <v>2050</v>
      </c>
      <c r="M41" s="28">
        <v>34</v>
      </c>
      <c r="N41" s="29">
        <v>10</v>
      </c>
      <c r="O41" s="28">
        <v>494</v>
      </c>
      <c r="P41" s="29">
        <v>1069</v>
      </c>
      <c r="Q41" s="28">
        <v>629</v>
      </c>
      <c r="R41" s="29">
        <v>1019</v>
      </c>
      <c r="S41" s="30">
        <f t="shared" si="0"/>
        <v>0.9589591400962687</v>
      </c>
      <c r="T41" s="31">
        <f t="shared" si="1"/>
        <v>0.9381154686770954</v>
      </c>
      <c r="U41" s="6">
        <f t="shared" si="2"/>
        <v>0.0410408599037313</v>
      </c>
      <c r="V41" s="32">
        <f t="shared" si="3"/>
        <v>0.06188453132290461</v>
      </c>
    </row>
    <row r="42" spans="1:22" ht="12.75">
      <c r="A42" s="3" t="s">
        <v>73</v>
      </c>
      <c r="B42" t="s">
        <v>74</v>
      </c>
      <c r="C42" s="1">
        <v>125834</v>
      </c>
      <c r="D42" s="1">
        <v>134063</v>
      </c>
      <c r="E42" s="28">
        <v>118079</v>
      </c>
      <c r="F42" s="29">
        <v>122446</v>
      </c>
      <c r="G42" s="28">
        <v>347</v>
      </c>
      <c r="H42" s="29">
        <v>841</v>
      </c>
      <c r="I42" s="28">
        <v>435</v>
      </c>
      <c r="J42" s="29">
        <v>634</v>
      </c>
      <c r="K42" s="28">
        <v>5715</v>
      </c>
      <c r="L42" s="29">
        <v>7146</v>
      </c>
      <c r="M42" s="28">
        <v>26</v>
      </c>
      <c r="N42" s="29">
        <v>32</v>
      </c>
      <c r="O42" s="28">
        <v>324</v>
      </c>
      <c r="P42" s="29">
        <v>1223</v>
      </c>
      <c r="Q42" s="28">
        <v>908</v>
      </c>
      <c r="R42" s="29">
        <v>1741</v>
      </c>
      <c r="S42" s="30">
        <f t="shared" si="0"/>
        <v>0.9383711874374175</v>
      </c>
      <c r="T42" s="31">
        <f t="shared" si="1"/>
        <v>0.9133467101288201</v>
      </c>
      <c r="U42" s="6">
        <f t="shared" si="2"/>
        <v>0.06162881256258246</v>
      </c>
      <c r="V42" s="32">
        <f t="shared" si="3"/>
        <v>0.08665328987117993</v>
      </c>
    </row>
    <row r="43" spans="1:22" ht="12.75">
      <c r="A43" s="3" t="s">
        <v>75</v>
      </c>
      <c r="B43" t="s">
        <v>76</v>
      </c>
      <c r="C43" s="1">
        <v>43384</v>
      </c>
      <c r="D43" s="1">
        <v>41749</v>
      </c>
      <c r="E43" s="28">
        <v>42550</v>
      </c>
      <c r="F43" s="29">
        <v>40559</v>
      </c>
      <c r="G43" s="28">
        <v>100</v>
      </c>
      <c r="H43" s="29">
        <v>108</v>
      </c>
      <c r="I43" s="28">
        <v>215</v>
      </c>
      <c r="J43" s="29">
        <v>238</v>
      </c>
      <c r="K43" s="28">
        <v>119</v>
      </c>
      <c r="L43" s="29">
        <v>218</v>
      </c>
      <c r="M43" s="28">
        <v>9</v>
      </c>
      <c r="N43" s="29">
        <v>9</v>
      </c>
      <c r="O43" s="28">
        <v>91</v>
      </c>
      <c r="P43" s="29">
        <v>176</v>
      </c>
      <c r="Q43" s="28">
        <v>300</v>
      </c>
      <c r="R43" s="29">
        <v>441</v>
      </c>
      <c r="S43" s="30">
        <f t="shared" si="0"/>
        <v>0.9807763230684123</v>
      </c>
      <c r="T43" s="31">
        <f t="shared" si="1"/>
        <v>0.971496323265228</v>
      </c>
      <c r="U43" s="6">
        <f t="shared" si="2"/>
        <v>0.019223676931587663</v>
      </c>
      <c r="V43" s="32">
        <f t="shared" si="3"/>
        <v>0.028503676734772054</v>
      </c>
    </row>
    <row r="44" spans="1:22" ht="12.75">
      <c r="A44" s="3" t="s">
        <v>77</v>
      </c>
      <c r="B44" t="s">
        <v>78</v>
      </c>
      <c r="C44" s="1">
        <v>14555</v>
      </c>
      <c r="D44" s="1">
        <v>15404</v>
      </c>
      <c r="E44" s="28">
        <v>14238</v>
      </c>
      <c r="F44" s="29">
        <v>14920</v>
      </c>
      <c r="G44" s="28">
        <v>47</v>
      </c>
      <c r="H44" s="29">
        <v>77</v>
      </c>
      <c r="I44" s="28">
        <v>52</v>
      </c>
      <c r="J44" s="29">
        <v>86</v>
      </c>
      <c r="K44" s="28">
        <v>35</v>
      </c>
      <c r="L44" s="29">
        <v>68</v>
      </c>
      <c r="M44" s="28">
        <v>15</v>
      </c>
      <c r="N44" s="29">
        <v>0</v>
      </c>
      <c r="O44" s="28">
        <v>58</v>
      </c>
      <c r="P44" s="29">
        <v>126</v>
      </c>
      <c r="Q44" s="28">
        <v>110</v>
      </c>
      <c r="R44" s="29">
        <v>127</v>
      </c>
      <c r="S44" s="30">
        <f t="shared" si="0"/>
        <v>0.978220542768808</v>
      </c>
      <c r="T44" s="31">
        <f t="shared" si="1"/>
        <v>0.9685795897169567</v>
      </c>
      <c r="U44" s="6">
        <f t="shared" si="2"/>
        <v>0.021779457231192012</v>
      </c>
      <c r="V44" s="32">
        <f t="shared" si="3"/>
        <v>0.03142041028304332</v>
      </c>
    </row>
    <row r="45" spans="1:22" ht="12.75">
      <c r="A45" s="3" t="s">
        <v>79</v>
      </c>
      <c r="B45" t="s">
        <v>80</v>
      </c>
      <c r="C45" s="1">
        <v>4562</v>
      </c>
      <c r="D45" s="1">
        <v>4232</v>
      </c>
      <c r="E45" s="28">
        <v>528</v>
      </c>
      <c r="F45" s="29">
        <v>451</v>
      </c>
      <c r="G45" s="28">
        <v>3</v>
      </c>
      <c r="H45" s="29">
        <v>19</v>
      </c>
      <c r="I45" s="28">
        <v>3981</v>
      </c>
      <c r="J45" s="29">
        <v>3701</v>
      </c>
      <c r="K45" s="28">
        <v>0</v>
      </c>
      <c r="L45" s="29">
        <v>1</v>
      </c>
      <c r="M45" s="28">
        <v>1</v>
      </c>
      <c r="N45" s="29">
        <v>0</v>
      </c>
      <c r="O45" s="28">
        <v>15</v>
      </c>
      <c r="P45" s="29">
        <v>6</v>
      </c>
      <c r="Q45" s="28">
        <v>34</v>
      </c>
      <c r="R45" s="29">
        <v>54</v>
      </c>
      <c r="S45" s="30">
        <f t="shared" si="0"/>
        <v>0.11573871109162648</v>
      </c>
      <c r="T45" s="31">
        <f t="shared" si="1"/>
        <v>0.10656899810964084</v>
      </c>
      <c r="U45" s="6">
        <f t="shared" si="2"/>
        <v>0.8842612889083735</v>
      </c>
      <c r="V45" s="32">
        <f t="shared" si="3"/>
        <v>0.8934310018903592</v>
      </c>
    </row>
    <row r="46" spans="1:22" ht="12.75">
      <c r="A46" s="3" t="s">
        <v>81</v>
      </c>
      <c r="B46" t="s">
        <v>82</v>
      </c>
      <c r="C46" s="1">
        <v>940164</v>
      </c>
      <c r="D46" s="1">
        <v>947735</v>
      </c>
      <c r="E46" s="28">
        <v>616973</v>
      </c>
      <c r="F46" s="29">
        <v>574656</v>
      </c>
      <c r="G46" s="28">
        <v>231157</v>
      </c>
      <c r="H46" s="29">
        <v>253764</v>
      </c>
      <c r="I46" s="28">
        <v>6794</v>
      </c>
      <c r="J46" s="29">
        <v>6808</v>
      </c>
      <c r="K46" s="28">
        <v>24145</v>
      </c>
      <c r="L46" s="29">
        <v>32422</v>
      </c>
      <c r="M46" s="28">
        <v>422</v>
      </c>
      <c r="N46" s="29">
        <v>363</v>
      </c>
      <c r="O46" s="28">
        <v>39931</v>
      </c>
      <c r="P46" s="29">
        <v>51429</v>
      </c>
      <c r="Q46" s="28">
        <v>20742</v>
      </c>
      <c r="R46" s="29">
        <v>28293</v>
      </c>
      <c r="S46" s="30">
        <f t="shared" si="0"/>
        <v>0.656239762424428</v>
      </c>
      <c r="T46" s="31">
        <f t="shared" si="1"/>
        <v>0.6063467108421658</v>
      </c>
      <c r="U46" s="6">
        <f t="shared" si="2"/>
        <v>0.34376023757557195</v>
      </c>
      <c r="V46" s="32">
        <f t="shared" si="3"/>
        <v>0.39365328915783415</v>
      </c>
    </row>
    <row r="47" spans="1:22" ht="12.75">
      <c r="A47" s="3" t="s">
        <v>83</v>
      </c>
      <c r="B47" t="s">
        <v>84</v>
      </c>
      <c r="C47" s="1">
        <v>40896</v>
      </c>
      <c r="D47" s="1">
        <v>44673</v>
      </c>
      <c r="E47" s="28">
        <v>39471</v>
      </c>
      <c r="F47" s="29">
        <v>41940</v>
      </c>
      <c r="G47" s="28">
        <v>188</v>
      </c>
      <c r="H47" s="29">
        <v>512</v>
      </c>
      <c r="I47" s="28">
        <v>376</v>
      </c>
      <c r="J47" s="29">
        <v>510</v>
      </c>
      <c r="K47" s="28">
        <v>195</v>
      </c>
      <c r="L47" s="29">
        <v>289</v>
      </c>
      <c r="M47" s="28">
        <v>15</v>
      </c>
      <c r="N47" s="29">
        <v>40</v>
      </c>
      <c r="O47" s="28">
        <v>347</v>
      </c>
      <c r="P47" s="29">
        <v>764</v>
      </c>
      <c r="Q47" s="28">
        <v>304</v>
      </c>
      <c r="R47" s="29">
        <v>618</v>
      </c>
      <c r="S47" s="30">
        <f t="shared" si="0"/>
        <v>0.9651555164319249</v>
      </c>
      <c r="T47" s="31">
        <f t="shared" si="1"/>
        <v>0.9388221073131422</v>
      </c>
      <c r="U47" s="6">
        <f t="shared" si="2"/>
        <v>0.034844483568075124</v>
      </c>
      <c r="V47" s="32">
        <f t="shared" si="3"/>
        <v>0.061177892686857804</v>
      </c>
    </row>
    <row r="48" spans="1:22" ht="12.75">
      <c r="A48" s="3" t="s">
        <v>85</v>
      </c>
      <c r="B48" t="s">
        <v>86</v>
      </c>
      <c r="C48" s="1">
        <v>35652</v>
      </c>
      <c r="D48" s="1">
        <v>37660</v>
      </c>
      <c r="E48" s="28">
        <v>34854</v>
      </c>
      <c r="F48" s="29">
        <v>36418</v>
      </c>
      <c r="G48" s="28">
        <v>48</v>
      </c>
      <c r="H48" s="29">
        <v>73</v>
      </c>
      <c r="I48" s="28">
        <v>277</v>
      </c>
      <c r="J48" s="29">
        <v>467</v>
      </c>
      <c r="K48" s="28">
        <v>72</v>
      </c>
      <c r="L48" s="29">
        <v>111</v>
      </c>
      <c r="M48" s="28">
        <v>5</v>
      </c>
      <c r="N48" s="29">
        <v>5</v>
      </c>
      <c r="O48" s="28">
        <v>84</v>
      </c>
      <c r="P48" s="29">
        <v>198</v>
      </c>
      <c r="Q48" s="28">
        <v>312</v>
      </c>
      <c r="R48" s="29">
        <v>388</v>
      </c>
      <c r="S48" s="30">
        <f t="shared" si="0"/>
        <v>0.9776169639851902</v>
      </c>
      <c r="T48" s="31">
        <f t="shared" si="1"/>
        <v>0.9670207116303771</v>
      </c>
      <c r="U48" s="6">
        <f t="shared" si="2"/>
        <v>0.022383036014809843</v>
      </c>
      <c r="V48" s="32">
        <f t="shared" si="3"/>
        <v>0.03297928836962294</v>
      </c>
    </row>
    <row r="49" spans="1:22" ht="12.75">
      <c r="A49" s="3" t="s">
        <v>87</v>
      </c>
      <c r="B49" t="s">
        <v>88</v>
      </c>
      <c r="C49" s="1">
        <v>36776</v>
      </c>
      <c r="D49" s="1">
        <v>35998</v>
      </c>
      <c r="E49" s="28">
        <v>35934</v>
      </c>
      <c r="F49" s="29">
        <v>34787</v>
      </c>
      <c r="G49" s="28">
        <v>121</v>
      </c>
      <c r="H49" s="29">
        <v>152</v>
      </c>
      <c r="I49" s="28">
        <v>242</v>
      </c>
      <c r="J49" s="29">
        <v>323</v>
      </c>
      <c r="K49" s="28">
        <v>109</v>
      </c>
      <c r="L49" s="29">
        <v>188</v>
      </c>
      <c r="M49" s="28">
        <v>17</v>
      </c>
      <c r="N49" s="29">
        <v>5</v>
      </c>
      <c r="O49" s="28">
        <v>77</v>
      </c>
      <c r="P49" s="29">
        <v>82</v>
      </c>
      <c r="Q49" s="28">
        <v>276</v>
      </c>
      <c r="R49" s="29">
        <v>461</v>
      </c>
      <c r="S49" s="30">
        <f t="shared" si="0"/>
        <v>0.9771046334566021</v>
      </c>
      <c r="T49" s="31">
        <f t="shared" si="1"/>
        <v>0.9663592421801211</v>
      </c>
      <c r="U49" s="6">
        <f t="shared" si="2"/>
        <v>0.022895366543397855</v>
      </c>
      <c r="V49" s="32">
        <f t="shared" si="3"/>
        <v>0.03364075781987885</v>
      </c>
    </row>
    <row r="50" spans="1:22" ht="12.75">
      <c r="A50" s="3" t="s">
        <v>89</v>
      </c>
      <c r="B50" t="s">
        <v>90</v>
      </c>
      <c r="C50" s="1">
        <v>161091</v>
      </c>
      <c r="D50" s="1">
        <v>176695</v>
      </c>
      <c r="E50" s="28">
        <v>151166</v>
      </c>
      <c r="F50" s="29">
        <v>161238</v>
      </c>
      <c r="G50" s="28">
        <v>913</v>
      </c>
      <c r="H50" s="29">
        <v>1736</v>
      </c>
      <c r="I50" s="28">
        <v>2476</v>
      </c>
      <c r="J50" s="29">
        <v>2982</v>
      </c>
      <c r="K50" s="28">
        <v>3596</v>
      </c>
      <c r="L50" s="29">
        <v>5229</v>
      </c>
      <c r="M50" s="28">
        <v>56</v>
      </c>
      <c r="N50" s="29">
        <v>65</v>
      </c>
      <c r="O50" s="28">
        <v>1312</v>
      </c>
      <c r="P50" s="29">
        <v>2728</v>
      </c>
      <c r="Q50" s="28">
        <v>1572</v>
      </c>
      <c r="R50" s="29">
        <v>2717</v>
      </c>
      <c r="S50" s="30">
        <f t="shared" si="0"/>
        <v>0.9383888609543674</v>
      </c>
      <c r="T50" s="31">
        <f t="shared" si="1"/>
        <v>0.9125215767282605</v>
      </c>
      <c r="U50" s="6">
        <f t="shared" si="2"/>
        <v>0.061611139045632646</v>
      </c>
      <c r="V50" s="32">
        <f t="shared" si="3"/>
        <v>0.08747842327173949</v>
      </c>
    </row>
    <row r="51" spans="1:22" ht="12.75">
      <c r="A51" s="3" t="s">
        <v>91</v>
      </c>
      <c r="B51" t="s">
        <v>92</v>
      </c>
      <c r="C51" s="1">
        <v>82317</v>
      </c>
      <c r="D51" s="1">
        <v>86395</v>
      </c>
      <c r="E51" s="28">
        <v>79621</v>
      </c>
      <c r="F51" s="29">
        <v>82010</v>
      </c>
      <c r="G51" s="28">
        <v>765</v>
      </c>
      <c r="H51" s="29">
        <v>1177</v>
      </c>
      <c r="I51" s="28">
        <v>162</v>
      </c>
      <c r="J51" s="29">
        <v>208</v>
      </c>
      <c r="K51" s="28">
        <v>882</v>
      </c>
      <c r="L51" s="29">
        <v>1509</v>
      </c>
      <c r="M51" s="28">
        <v>14</v>
      </c>
      <c r="N51" s="29">
        <v>20</v>
      </c>
      <c r="O51" s="28">
        <v>276</v>
      </c>
      <c r="P51" s="29">
        <v>483</v>
      </c>
      <c r="Q51" s="28">
        <v>597</v>
      </c>
      <c r="R51" s="29">
        <v>988</v>
      </c>
      <c r="S51" s="30">
        <f t="shared" si="0"/>
        <v>0.9672485634802046</v>
      </c>
      <c r="T51" s="31">
        <f t="shared" si="1"/>
        <v>0.9492447479599514</v>
      </c>
      <c r="U51" s="6">
        <f t="shared" si="2"/>
        <v>0.032751436519795396</v>
      </c>
      <c r="V51" s="32">
        <f t="shared" si="3"/>
        <v>0.050755252040048604</v>
      </c>
    </row>
    <row r="52" spans="1:22" ht="12.75">
      <c r="A52" s="3" t="s">
        <v>93</v>
      </c>
      <c r="B52" t="s">
        <v>94</v>
      </c>
      <c r="C52" s="1">
        <v>7213</v>
      </c>
      <c r="D52" s="1">
        <v>7469</v>
      </c>
      <c r="E52" s="28">
        <v>7134</v>
      </c>
      <c r="F52" s="29">
        <v>7337</v>
      </c>
      <c r="G52" s="28">
        <v>6</v>
      </c>
      <c r="H52" s="29">
        <v>21</v>
      </c>
      <c r="I52" s="28">
        <v>14</v>
      </c>
      <c r="J52" s="29">
        <v>19</v>
      </c>
      <c r="K52" s="28">
        <v>15</v>
      </c>
      <c r="L52" s="29">
        <v>13</v>
      </c>
      <c r="M52" s="28">
        <v>3</v>
      </c>
      <c r="N52" s="29">
        <v>1</v>
      </c>
      <c r="O52" s="28">
        <v>6</v>
      </c>
      <c r="P52" s="29">
        <v>35</v>
      </c>
      <c r="Q52" s="28">
        <v>35</v>
      </c>
      <c r="R52" s="29">
        <v>43</v>
      </c>
      <c r="S52" s="30">
        <f t="shared" si="0"/>
        <v>0.9890475530292527</v>
      </c>
      <c r="T52" s="31">
        <f t="shared" si="1"/>
        <v>0.9823269513991163</v>
      </c>
      <c r="U52" s="6">
        <f t="shared" si="2"/>
        <v>0.010952446970747265</v>
      </c>
      <c r="V52" s="32">
        <f t="shared" si="3"/>
        <v>0.0176730486008837</v>
      </c>
    </row>
    <row r="53" spans="1:22" ht="12.75">
      <c r="A53" s="3" t="s">
        <v>95</v>
      </c>
      <c r="B53" t="s">
        <v>96</v>
      </c>
      <c r="C53" s="1">
        <v>36804</v>
      </c>
      <c r="D53" s="1">
        <v>41019</v>
      </c>
      <c r="E53" s="28">
        <v>36071</v>
      </c>
      <c r="F53" s="29">
        <v>39614</v>
      </c>
      <c r="G53" s="28">
        <v>91</v>
      </c>
      <c r="H53" s="29">
        <v>232</v>
      </c>
      <c r="I53" s="28">
        <v>105</v>
      </c>
      <c r="J53" s="29">
        <v>151</v>
      </c>
      <c r="K53" s="28">
        <v>158</v>
      </c>
      <c r="L53" s="29">
        <v>301</v>
      </c>
      <c r="M53" s="28">
        <v>10</v>
      </c>
      <c r="N53" s="29">
        <v>7</v>
      </c>
      <c r="O53" s="28">
        <v>104</v>
      </c>
      <c r="P53" s="29">
        <v>201</v>
      </c>
      <c r="Q53" s="28">
        <v>265</v>
      </c>
      <c r="R53" s="29">
        <v>513</v>
      </c>
      <c r="S53" s="30">
        <f t="shared" si="0"/>
        <v>0.9800836865558091</v>
      </c>
      <c r="T53" s="31">
        <f t="shared" si="1"/>
        <v>0.9657475803895755</v>
      </c>
      <c r="U53" s="6">
        <f t="shared" si="2"/>
        <v>0.01991631344419087</v>
      </c>
      <c r="V53" s="32">
        <f t="shared" si="3"/>
        <v>0.03425241961042447</v>
      </c>
    </row>
    <row r="54" spans="1:22" ht="12.75">
      <c r="A54" s="3" t="s">
        <v>97</v>
      </c>
      <c r="B54" t="s">
        <v>98</v>
      </c>
      <c r="C54" s="1">
        <v>41319</v>
      </c>
      <c r="D54" s="1">
        <v>44205</v>
      </c>
      <c r="E54" s="28">
        <v>40342</v>
      </c>
      <c r="F54" s="29">
        <v>42807</v>
      </c>
      <c r="G54" s="28">
        <v>63</v>
      </c>
      <c r="H54" s="29">
        <v>96</v>
      </c>
      <c r="I54" s="28">
        <v>436</v>
      </c>
      <c r="J54" s="29">
        <v>454</v>
      </c>
      <c r="K54" s="28">
        <v>109</v>
      </c>
      <c r="L54" s="29">
        <v>159</v>
      </c>
      <c r="M54" s="28">
        <v>9</v>
      </c>
      <c r="N54" s="29">
        <v>7</v>
      </c>
      <c r="O54" s="28">
        <v>82</v>
      </c>
      <c r="P54" s="29">
        <v>226</v>
      </c>
      <c r="Q54" s="28">
        <v>278</v>
      </c>
      <c r="R54" s="29">
        <v>456</v>
      </c>
      <c r="S54" s="30">
        <f t="shared" si="0"/>
        <v>0.9763547036472325</v>
      </c>
      <c r="T54" s="31">
        <f t="shared" si="1"/>
        <v>0.9683746182558534</v>
      </c>
      <c r="U54" s="6">
        <f t="shared" si="2"/>
        <v>0.023645296352767464</v>
      </c>
      <c r="V54" s="32">
        <f t="shared" si="3"/>
        <v>0.03162538174414664</v>
      </c>
    </row>
    <row r="55" spans="1:22" ht="12.75">
      <c r="A55" s="3" t="s">
        <v>99</v>
      </c>
      <c r="B55" t="s">
        <v>100</v>
      </c>
      <c r="C55" s="1">
        <v>67182</v>
      </c>
      <c r="D55" s="1">
        <v>70019</v>
      </c>
      <c r="E55" s="28">
        <v>64316</v>
      </c>
      <c r="F55" s="29">
        <v>65981</v>
      </c>
      <c r="G55" s="28">
        <v>215</v>
      </c>
      <c r="H55" s="29">
        <v>383</v>
      </c>
      <c r="I55" s="28">
        <v>242</v>
      </c>
      <c r="J55" s="29">
        <v>265</v>
      </c>
      <c r="K55" s="28">
        <v>1511</v>
      </c>
      <c r="L55" s="29">
        <v>1969</v>
      </c>
      <c r="M55" s="28">
        <v>29</v>
      </c>
      <c r="N55" s="29">
        <v>14</v>
      </c>
      <c r="O55" s="28">
        <v>288</v>
      </c>
      <c r="P55" s="29">
        <v>546</v>
      </c>
      <c r="Q55" s="28">
        <v>581</v>
      </c>
      <c r="R55" s="29">
        <v>861</v>
      </c>
      <c r="S55" s="30">
        <f t="shared" si="0"/>
        <v>0.957339763627162</v>
      </c>
      <c r="T55" s="31">
        <f t="shared" si="1"/>
        <v>0.9423299390165526</v>
      </c>
      <c r="U55" s="6">
        <f t="shared" si="2"/>
        <v>0.042660236372838</v>
      </c>
      <c r="V55" s="32">
        <f t="shared" si="3"/>
        <v>0.0576700609834474</v>
      </c>
    </row>
    <row r="56" spans="1:22" ht="12.75">
      <c r="A56" s="3" t="s">
        <v>101</v>
      </c>
      <c r="B56" t="s">
        <v>102</v>
      </c>
      <c r="C56" s="1">
        <v>15822</v>
      </c>
      <c r="D56" s="1">
        <v>14159</v>
      </c>
      <c r="E56" s="28">
        <v>15541</v>
      </c>
      <c r="F56" s="29">
        <v>13750</v>
      </c>
      <c r="G56" s="28">
        <v>16</v>
      </c>
      <c r="H56" s="29">
        <v>39</v>
      </c>
      <c r="I56" s="28">
        <v>95</v>
      </c>
      <c r="J56" s="29">
        <v>54</v>
      </c>
      <c r="K56" s="28">
        <v>47</v>
      </c>
      <c r="L56" s="29">
        <v>62</v>
      </c>
      <c r="M56" s="28">
        <v>5</v>
      </c>
      <c r="N56" s="29">
        <v>64</v>
      </c>
      <c r="O56" s="28">
        <v>23</v>
      </c>
      <c r="P56" s="29">
        <v>42</v>
      </c>
      <c r="Q56" s="28">
        <v>95</v>
      </c>
      <c r="R56" s="29">
        <v>148</v>
      </c>
      <c r="S56" s="30">
        <f t="shared" si="0"/>
        <v>0.9822399190999873</v>
      </c>
      <c r="T56" s="31">
        <f t="shared" si="1"/>
        <v>0.9711137792216964</v>
      </c>
      <c r="U56" s="6">
        <f t="shared" si="2"/>
        <v>0.017760080900012687</v>
      </c>
      <c r="V56" s="32">
        <f t="shared" si="3"/>
        <v>0.028886220778303606</v>
      </c>
    </row>
    <row r="57" spans="1:22" ht="12.75">
      <c r="A57" s="3" t="s">
        <v>103</v>
      </c>
      <c r="B57" t="s">
        <v>104</v>
      </c>
      <c r="C57" s="1">
        <v>188831</v>
      </c>
      <c r="D57" s="1">
        <v>195408</v>
      </c>
      <c r="E57" s="28">
        <v>156796</v>
      </c>
      <c r="F57" s="29">
        <v>155731</v>
      </c>
      <c r="G57" s="28">
        <v>19777</v>
      </c>
      <c r="H57" s="29">
        <v>21767</v>
      </c>
      <c r="I57" s="28">
        <v>687</v>
      </c>
      <c r="J57" s="29">
        <v>781</v>
      </c>
      <c r="K57" s="28">
        <v>1363</v>
      </c>
      <c r="L57" s="29">
        <v>2121</v>
      </c>
      <c r="M57" s="28">
        <v>77</v>
      </c>
      <c r="N57" s="29">
        <v>53</v>
      </c>
      <c r="O57" s="28">
        <v>6972</v>
      </c>
      <c r="P57" s="29">
        <v>10046</v>
      </c>
      <c r="Q57" s="28">
        <v>3159</v>
      </c>
      <c r="R57" s="29">
        <v>4909</v>
      </c>
      <c r="S57" s="30">
        <f t="shared" si="0"/>
        <v>0.8303509487319349</v>
      </c>
      <c r="T57" s="31">
        <f t="shared" si="1"/>
        <v>0.7969530418406616</v>
      </c>
      <c r="U57" s="6">
        <f t="shared" si="2"/>
        <v>0.16964905126806507</v>
      </c>
      <c r="V57" s="32">
        <f t="shared" si="3"/>
        <v>0.20304695815933838</v>
      </c>
    </row>
    <row r="58" spans="1:22" ht="12.75">
      <c r="A58" s="3" t="s">
        <v>105</v>
      </c>
      <c r="B58" t="s">
        <v>106</v>
      </c>
      <c r="C58" s="1">
        <v>17924</v>
      </c>
      <c r="D58" s="1">
        <v>18021</v>
      </c>
      <c r="E58" s="28">
        <v>17636</v>
      </c>
      <c r="F58" s="29">
        <v>17540</v>
      </c>
      <c r="G58" s="28">
        <v>27</v>
      </c>
      <c r="H58" s="29">
        <v>82</v>
      </c>
      <c r="I58" s="28">
        <v>46</v>
      </c>
      <c r="J58" s="29">
        <v>46</v>
      </c>
      <c r="K58" s="28">
        <v>38</v>
      </c>
      <c r="L58" s="29">
        <v>95</v>
      </c>
      <c r="M58" s="28">
        <v>5</v>
      </c>
      <c r="N58" s="29">
        <v>4</v>
      </c>
      <c r="O58" s="28">
        <v>51</v>
      </c>
      <c r="P58" s="29">
        <v>119</v>
      </c>
      <c r="Q58" s="28">
        <v>121</v>
      </c>
      <c r="R58" s="29">
        <v>135</v>
      </c>
      <c r="S58" s="30">
        <f t="shared" si="0"/>
        <v>0.9839321580004463</v>
      </c>
      <c r="T58" s="31">
        <f t="shared" si="1"/>
        <v>0.9733089173741746</v>
      </c>
      <c r="U58" s="6">
        <f t="shared" si="2"/>
        <v>0.01606784199955369</v>
      </c>
      <c r="V58" s="32">
        <f t="shared" si="3"/>
        <v>0.026691082625825424</v>
      </c>
    </row>
    <row r="59" spans="1:22" ht="12.75">
      <c r="A59" s="3" t="s">
        <v>107</v>
      </c>
      <c r="B59" t="s">
        <v>108</v>
      </c>
      <c r="C59" s="1">
        <v>152307</v>
      </c>
      <c r="D59" s="1">
        <v>160331</v>
      </c>
      <c r="E59" s="28">
        <v>138610</v>
      </c>
      <c r="F59" s="29">
        <v>140513</v>
      </c>
      <c r="G59" s="28">
        <v>7048</v>
      </c>
      <c r="H59" s="29">
        <v>7978</v>
      </c>
      <c r="I59" s="28">
        <v>422</v>
      </c>
      <c r="J59" s="29">
        <v>516</v>
      </c>
      <c r="K59" s="28">
        <v>1191</v>
      </c>
      <c r="L59" s="29">
        <v>1630</v>
      </c>
      <c r="M59" s="28">
        <v>61</v>
      </c>
      <c r="N59" s="29">
        <v>39</v>
      </c>
      <c r="O59" s="28">
        <v>2691</v>
      </c>
      <c r="P59" s="29">
        <v>5948</v>
      </c>
      <c r="Q59" s="28">
        <v>2284</v>
      </c>
      <c r="R59" s="29">
        <v>3707</v>
      </c>
      <c r="S59" s="30">
        <f t="shared" si="0"/>
        <v>0.9100697932465349</v>
      </c>
      <c r="T59" s="31">
        <f t="shared" si="1"/>
        <v>0.8763932115436192</v>
      </c>
      <c r="U59" s="6">
        <f t="shared" si="2"/>
        <v>0.08993020675346508</v>
      </c>
      <c r="V59" s="32">
        <f t="shared" si="3"/>
        <v>0.12360678845638084</v>
      </c>
    </row>
    <row r="60" spans="1:22" ht="12.75">
      <c r="A60" s="3" t="s">
        <v>109</v>
      </c>
      <c r="B60" t="s">
        <v>110</v>
      </c>
      <c r="C60" s="1">
        <v>15347</v>
      </c>
      <c r="D60" s="1">
        <v>14755</v>
      </c>
      <c r="E60" s="28">
        <v>14992</v>
      </c>
      <c r="F60" s="29">
        <v>14398</v>
      </c>
      <c r="G60" s="28">
        <v>79</v>
      </c>
      <c r="H60" s="29">
        <v>61</v>
      </c>
      <c r="I60" s="28">
        <v>65</v>
      </c>
      <c r="J60" s="29">
        <v>74</v>
      </c>
      <c r="K60" s="28">
        <v>40</v>
      </c>
      <c r="L60" s="29">
        <v>41</v>
      </c>
      <c r="M60" s="28">
        <v>15</v>
      </c>
      <c r="N60" s="29">
        <v>1</v>
      </c>
      <c r="O60" s="28">
        <v>54</v>
      </c>
      <c r="P60" s="29">
        <v>37</v>
      </c>
      <c r="Q60" s="28">
        <v>102</v>
      </c>
      <c r="R60" s="29">
        <v>143</v>
      </c>
      <c r="S60" s="30">
        <f t="shared" si="0"/>
        <v>0.976868443343976</v>
      </c>
      <c r="T60" s="31">
        <f t="shared" si="1"/>
        <v>0.9758048119281599</v>
      </c>
      <c r="U60" s="6">
        <f t="shared" si="2"/>
        <v>0.023131556656023955</v>
      </c>
      <c r="V60" s="32">
        <f t="shared" si="3"/>
        <v>0.024195188071840068</v>
      </c>
    </row>
    <row r="61" spans="1:22" ht="12.75">
      <c r="A61" s="3" t="s">
        <v>111</v>
      </c>
      <c r="B61" t="s">
        <v>112</v>
      </c>
      <c r="C61" s="1">
        <v>63155</v>
      </c>
      <c r="D61" s="1">
        <v>84345</v>
      </c>
      <c r="E61" s="28">
        <v>61796</v>
      </c>
      <c r="F61" s="29">
        <v>80914</v>
      </c>
      <c r="G61" s="28">
        <v>177</v>
      </c>
      <c r="H61" s="29">
        <v>552</v>
      </c>
      <c r="I61" s="28">
        <v>159</v>
      </c>
      <c r="J61" s="29">
        <v>313</v>
      </c>
      <c r="K61" s="28">
        <v>389</v>
      </c>
      <c r="L61" s="29">
        <v>900</v>
      </c>
      <c r="M61" s="28">
        <v>14</v>
      </c>
      <c r="N61" s="29">
        <v>23</v>
      </c>
      <c r="O61" s="28">
        <v>141</v>
      </c>
      <c r="P61" s="29">
        <v>483</v>
      </c>
      <c r="Q61" s="28">
        <v>479</v>
      </c>
      <c r="R61" s="29">
        <v>1160</v>
      </c>
      <c r="S61" s="30">
        <f t="shared" si="0"/>
        <v>0.9784815137360462</v>
      </c>
      <c r="T61" s="31">
        <f t="shared" si="1"/>
        <v>0.9593218329480111</v>
      </c>
      <c r="U61" s="6">
        <f t="shared" si="2"/>
        <v>0.021518486263953807</v>
      </c>
      <c r="V61" s="32">
        <f t="shared" si="3"/>
        <v>0.0406781670519889</v>
      </c>
    </row>
    <row r="62" spans="1:22" ht="12.75">
      <c r="A62" s="3" t="s">
        <v>113</v>
      </c>
      <c r="B62" t="s">
        <v>114</v>
      </c>
      <c r="C62" s="1">
        <v>55225</v>
      </c>
      <c r="D62" s="1">
        <v>61976</v>
      </c>
      <c r="E62" s="28">
        <v>53775</v>
      </c>
      <c r="F62" s="29">
        <v>58588</v>
      </c>
      <c r="G62" s="28">
        <v>142</v>
      </c>
      <c r="H62" s="29">
        <v>357</v>
      </c>
      <c r="I62" s="28">
        <v>479</v>
      </c>
      <c r="J62" s="29">
        <v>769</v>
      </c>
      <c r="K62" s="28">
        <v>144</v>
      </c>
      <c r="L62" s="29">
        <v>337</v>
      </c>
      <c r="M62" s="28">
        <v>9</v>
      </c>
      <c r="N62" s="29">
        <v>13</v>
      </c>
      <c r="O62" s="28">
        <v>324</v>
      </c>
      <c r="P62" s="29">
        <v>1156</v>
      </c>
      <c r="Q62" s="28">
        <v>352</v>
      </c>
      <c r="R62" s="29">
        <v>756</v>
      </c>
      <c r="S62" s="30">
        <f t="shared" si="0"/>
        <v>0.9737437754640109</v>
      </c>
      <c r="T62" s="31">
        <f t="shared" si="1"/>
        <v>0.945333677552601</v>
      </c>
      <c r="U62" s="6">
        <f t="shared" si="2"/>
        <v>0.02625622453598908</v>
      </c>
      <c r="V62" s="32">
        <f t="shared" si="3"/>
        <v>0.054666322447398996</v>
      </c>
    </row>
    <row r="63" spans="1:22" ht="12.75">
      <c r="A63" s="3" t="s">
        <v>115</v>
      </c>
      <c r="B63" t="s">
        <v>116</v>
      </c>
      <c r="C63" s="1">
        <v>16196</v>
      </c>
      <c r="D63" s="1">
        <v>16557</v>
      </c>
      <c r="E63" s="28">
        <v>13236</v>
      </c>
      <c r="F63" s="29">
        <v>13123</v>
      </c>
      <c r="G63" s="28">
        <v>51</v>
      </c>
      <c r="H63" s="29">
        <v>77</v>
      </c>
      <c r="I63" s="28">
        <v>2603</v>
      </c>
      <c r="J63" s="29">
        <v>2757</v>
      </c>
      <c r="K63" s="28">
        <v>48</v>
      </c>
      <c r="L63" s="29">
        <v>49</v>
      </c>
      <c r="M63" s="28">
        <v>3</v>
      </c>
      <c r="N63" s="29">
        <v>0</v>
      </c>
      <c r="O63" s="28">
        <v>56</v>
      </c>
      <c r="P63" s="29">
        <v>42</v>
      </c>
      <c r="Q63" s="28">
        <v>199</v>
      </c>
      <c r="R63" s="29">
        <v>509</v>
      </c>
      <c r="S63" s="30">
        <f t="shared" si="0"/>
        <v>0.8172388244010866</v>
      </c>
      <c r="T63" s="31">
        <f t="shared" si="1"/>
        <v>0.7925952769221477</v>
      </c>
      <c r="U63" s="6">
        <f t="shared" si="2"/>
        <v>0.18276117559891336</v>
      </c>
      <c r="V63" s="32">
        <f t="shared" si="3"/>
        <v>0.2074047230778523</v>
      </c>
    </row>
    <row r="64" spans="1:22" ht="12.75">
      <c r="A64" s="3" t="s">
        <v>117</v>
      </c>
      <c r="B64" t="s">
        <v>118</v>
      </c>
      <c r="C64" s="1">
        <v>40664</v>
      </c>
      <c r="D64" s="1">
        <v>41949</v>
      </c>
      <c r="E64" s="28">
        <v>37251</v>
      </c>
      <c r="F64" s="29">
        <v>37254</v>
      </c>
      <c r="G64" s="28">
        <v>91</v>
      </c>
      <c r="H64" s="29">
        <v>143</v>
      </c>
      <c r="I64" s="28">
        <v>2545</v>
      </c>
      <c r="J64" s="29">
        <v>3172</v>
      </c>
      <c r="K64" s="28">
        <v>136</v>
      </c>
      <c r="L64" s="29">
        <v>180</v>
      </c>
      <c r="M64" s="28">
        <v>18</v>
      </c>
      <c r="N64" s="29">
        <v>13</v>
      </c>
      <c r="O64" s="28">
        <v>128</v>
      </c>
      <c r="P64" s="29">
        <v>366</v>
      </c>
      <c r="Q64" s="28">
        <v>495</v>
      </c>
      <c r="R64" s="29">
        <v>821</v>
      </c>
      <c r="S64" s="30">
        <f t="shared" si="0"/>
        <v>0.9160682667715916</v>
      </c>
      <c r="T64" s="31">
        <f t="shared" si="1"/>
        <v>0.888078380891082</v>
      </c>
      <c r="U64" s="6">
        <f t="shared" si="2"/>
        <v>0.08393173322840841</v>
      </c>
      <c r="V64" s="32">
        <f t="shared" si="3"/>
        <v>0.11192161910891796</v>
      </c>
    </row>
    <row r="65" spans="1:22" ht="12.75">
      <c r="A65" s="3" t="s">
        <v>119</v>
      </c>
      <c r="B65" t="s">
        <v>120</v>
      </c>
      <c r="C65" s="1">
        <v>112656</v>
      </c>
      <c r="D65" s="1">
        <v>115507</v>
      </c>
      <c r="E65" s="28">
        <v>104448</v>
      </c>
      <c r="F65" s="29">
        <v>103861</v>
      </c>
      <c r="G65" s="28">
        <v>1224</v>
      </c>
      <c r="H65" s="29">
        <v>1684</v>
      </c>
      <c r="I65" s="28">
        <v>409</v>
      </c>
      <c r="J65" s="29">
        <v>444</v>
      </c>
      <c r="K65" s="28">
        <v>3698</v>
      </c>
      <c r="L65" s="29">
        <v>5310</v>
      </c>
      <c r="M65" s="28">
        <v>28</v>
      </c>
      <c r="N65" s="29">
        <v>35</v>
      </c>
      <c r="O65" s="28">
        <v>1642</v>
      </c>
      <c r="P65" s="29">
        <v>2297</v>
      </c>
      <c r="Q65" s="28">
        <v>1207</v>
      </c>
      <c r="R65" s="29">
        <v>1876</v>
      </c>
      <c r="S65" s="30">
        <f t="shared" si="0"/>
        <v>0.9271410311035364</v>
      </c>
      <c r="T65" s="31">
        <f t="shared" si="1"/>
        <v>0.8991749417784204</v>
      </c>
      <c r="U65" s="6">
        <f t="shared" si="2"/>
        <v>0.0728589688964636</v>
      </c>
      <c r="V65" s="32">
        <f t="shared" si="3"/>
        <v>0.10082505822157961</v>
      </c>
    </row>
    <row r="66" spans="1:22" ht="12.75">
      <c r="A66" s="3" t="s">
        <v>121</v>
      </c>
      <c r="B66" t="s">
        <v>122</v>
      </c>
      <c r="C66" s="1">
        <v>19680</v>
      </c>
      <c r="D66" s="1">
        <v>20689</v>
      </c>
      <c r="E66" s="28">
        <v>19427</v>
      </c>
      <c r="F66" s="29">
        <v>20248</v>
      </c>
      <c r="G66" s="28">
        <v>17</v>
      </c>
      <c r="H66" s="29">
        <v>58</v>
      </c>
      <c r="I66" s="28">
        <v>37</v>
      </c>
      <c r="J66" s="29">
        <v>43</v>
      </c>
      <c r="K66" s="28">
        <v>46</v>
      </c>
      <c r="L66" s="29">
        <v>56</v>
      </c>
      <c r="M66" s="28">
        <v>0</v>
      </c>
      <c r="N66" s="29">
        <v>8</v>
      </c>
      <c r="O66" s="28">
        <v>37</v>
      </c>
      <c r="P66" s="29">
        <v>128</v>
      </c>
      <c r="Q66" s="28">
        <v>116</v>
      </c>
      <c r="R66" s="29">
        <v>148</v>
      </c>
      <c r="S66" s="30">
        <f t="shared" si="0"/>
        <v>0.9871443089430895</v>
      </c>
      <c r="T66" s="31">
        <f t="shared" si="1"/>
        <v>0.9786843250036251</v>
      </c>
      <c r="U66" s="6">
        <f t="shared" si="2"/>
        <v>0.012855691056910534</v>
      </c>
      <c r="V66" s="32">
        <f t="shared" si="3"/>
        <v>0.021315674996374878</v>
      </c>
    </row>
    <row r="67" spans="1:22" ht="12.75">
      <c r="A67" s="3" t="s">
        <v>123</v>
      </c>
      <c r="B67" t="s">
        <v>124</v>
      </c>
      <c r="C67" s="1">
        <v>27010</v>
      </c>
      <c r="D67" s="1">
        <v>28816</v>
      </c>
      <c r="E67" s="28">
        <v>26688</v>
      </c>
      <c r="F67" s="29">
        <v>27230</v>
      </c>
      <c r="G67" s="28">
        <v>35</v>
      </c>
      <c r="H67" s="29">
        <v>62</v>
      </c>
      <c r="I67" s="28">
        <v>45</v>
      </c>
      <c r="J67" s="29">
        <v>63</v>
      </c>
      <c r="K67" s="28">
        <v>36</v>
      </c>
      <c r="L67" s="29">
        <v>123</v>
      </c>
      <c r="M67" s="28">
        <v>3</v>
      </c>
      <c r="N67" s="29">
        <v>4</v>
      </c>
      <c r="O67" s="28">
        <v>77</v>
      </c>
      <c r="P67" s="29">
        <v>1086</v>
      </c>
      <c r="Q67" s="28">
        <v>126</v>
      </c>
      <c r="R67" s="29">
        <v>248</v>
      </c>
      <c r="S67" s="30">
        <f t="shared" si="0"/>
        <v>0.9880784894483524</v>
      </c>
      <c r="T67" s="31">
        <f t="shared" si="1"/>
        <v>0.9449611327040534</v>
      </c>
      <c r="U67" s="6">
        <f t="shared" si="2"/>
        <v>0.011921510551647585</v>
      </c>
      <c r="V67" s="32">
        <f t="shared" si="3"/>
        <v>0.05503886729594665</v>
      </c>
    </row>
    <row r="68" spans="1:22" ht="12.75">
      <c r="A68" s="3" t="s">
        <v>125</v>
      </c>
      <c r="B68" t="s">
        <v>126</v>
      </c>
      <c r="C68" s="1">
        <v>28056</v>
      </c>
      <c r="D68" s="1">
        <v>29773</v>
      </c>
      <c r="E68" s="28">
        <v>27723</v>
      </c>
      <c r="F68" s="29">
        <v>29085</v>
      </c>
      <c r="G68" s="28">
        <v>18</v>
      </c>
      <c r="H68" s="29">
        <v>109</v>
      </c>
      <c r="I68" s="28">
        <v>42</v>
      </c>
      <c r="J68" s="29">
        <v>61</v>
      </c>
      <c r="K68" s="28">
        <v>60</v>
      </c>
      <c r="L68" s="29">
        <v>92</v>
      </c>
      <c r="M68" s="28">
        <v>2</v>
      </c>
      <c r="N68" s="29">
        <v>7</v>
      </c>
      <c r="O68" s="28">
        <v>75</v>
      </c>
      <c r="P68" s="29">
        <v>145</v>
      </c>
      <c r="Q68" s="28">
        <v>136</v>
      </c>
      <c r="R68" s="29">
        <v>274</v>
      </c>
      <c r="S68" s="30">
        <f t="shared" si="0"/>
        <v>0.988130881094953</v>
      </c>
      <c r="T68" s="31">
        <f t="shared" si="1"/>
        <v>0.9768918147314681</v>
      </c>
      <c r="U68" s="6">
        <f t="shared" si="2"/>
        <v>0.01186911890504705</v>
      </c>
      <c r="V68" s="32">
        <f t="shared" si="3"/>
        <v>0.023108185268531867</v>
      </c>
    </row>
    <row r="69" spans="1:22" ht="12.75">
      <c r="A69" s="3" t="s">
        <v>127</v>
      </c>
      <c r="B69" t="s">
        <v>128</v>
      </c>
      <c r="C69" s="1">
        <v>21033</v>
      </c>
      <c r="D69" s="1">
        <v>21430</v>
      </c>
      <c r="E69" s="28">
        <v>18865</v>
      </c>
      <c r="F69" s="29">
        <v>18658</v>
      </c>
      <c r="G69" s="28">
        <v>43</v>
      </c>
      <c r="H69" s="29">
        <v>35</v>
      </c>
      <c r="I69" s="28">
        <v>1909</v>
      </c>
      <c r="J69" s="29">
        <v>2370</v>
      </c>
      <c r="K69" s="28">
        <v>38</v>
      </c>
      <c r="L69" s="29">
        <v>61</v>
      </c>
      <c r="M69" s="28">
        <v>2</v>
      </c>
      <c r="N69" s="29">
        <v>1</v>
      </c>
      <c r="O69" s="28">
        <v>39</v>
      </c>
      <c r="P69" s="29">
        <v>45</v>
      </c>
      <c r="Q69" s="28">
        <v>137</v>
      </c>
      <c r="R69" s="29">
        <v>260</v>
      </c>
      <c r="S69" s="30">
        <f t="shared" si="0"/>
        <v>0.896923881519517</v>
      </c>
      <c r="T69" s="31">
        <f t="shared" si="1"/>
        <v>0.870648623425105</v>
      </c>
      <c r="U69" s="6">
        <f t="shared" si="2"/>
        <v>0.10307611848048304</v>
      </c>
      <c r="V69" s="32">
        <f t="shared" si="3"/>
        <v>0.12935137657489504</v>
      </c>
    </row>
    <row r="70" spans="1:22" ht="12.75">
      <c r="A70" s="3" t="s">
        <v>129</v>
      </c>
      <c r="B70" t="s">
        <v>130</v>
      </c>
      <c r="C70" s="1">
        <v>92013</v>
      </c>
      <c r="D70" s="1">
        <v>102228</v>
      </c>
      <c r="E70" s="28">
        <v>86987</v>
      </c>
      <c r="F70" s="29">
        <v>93935</v>
      </c>
      <c r="G70" s="28">
        <v>703</v>
      </c>
      <c r="H70" s="29">
        <v>980</v>
      </c>
      <c r="I70" s="28">
        <v>216</v>
      </c>
      <c r="J70" s="29">
        <v>308</v>
      </c>
      <c r="K70" s="28">
        <v>588</v>
      </c>
      <c r="L70" s="29">
        <v>845</v>
      </c>
      <c r="M70" s="28">
        <v>23</v>
      </c>
      <c r="N70" s="29">
        <v>43</v>
      </c>
      <c r="O70" s="28">
        <v>2446</v>
      </c>
      <c r="P70" s="29">
        <v>4604</v>
      </c>
      <c r="Q70" s="28">
        <v>1050</v>
      </c>
      <c r="R70" s="29">
        <v>1513</v>
      </c>
      <c r="S70" s="30">
        <f t="shared" si="0"/>
        <v>0.9453772836447024</v>
      </c>
      <c r="T70" s="31">
        <f t="shared" si="1"/>
        <v>0.9188774112767539</v>
      </c>
      <c r="U70" s="6">
        <f t="shared" si="2"/>
        <v>0.054622716355297585</v>
      </c>
      <c r="V70" s="32">
        <f t="shared" si="3"/>
        <v>0.08112258872324607</v>
      </c>
    </row>
    <row r="71" spans="1:22" ht="12.75">
      <c r="A71" s="3" t="s">
        <v>131</v>
      </c>
      <c r="B71" t="s">
        <v>132</v>
      </c>
      <c r="C71" s="1">
        <v>16036</v>
      </c>
      <c r="D71" s="1">
        <v>15911</v>
      </c>
      <c r="E71" s="28">
        <v>15599</v>
      </c>
      <c r="F71" s="29">
        <v>15343</v>
      </c>
      <c r="G71" s="28">
        <v>27</v>
      </c>
      <c r="H71" s="29">
        <v>36</v>
      </c>
      <c r="I71" s="28">
        <v>162</v>
      </c>
      <c r="J71" s="29">
        <v>186</v>
      </c>
      <c r="K71" s="28">
        <v>30</v>
      </c>
      <c r="L71" s="29">
        <v>63</v>
      </c>
      <c r="M71" s="28">
        <v>4</v>
      </c>
      <c r="N71" s="29">
        <v>2</v>
      </c>
      <c r="O71" s="28">
        <v>19</v>
      </c>
      <c r="P71" s="29">
        <v>49</v>
      </c>
      <c r="Q71" s="28">
        <v>195</v>
      </c>
      <c r="R71" s="29">
        <v>232</v>
      </c>
      <c r="S71" s="30">
        <f aca="true" t="shared" si="4" ref="S71:S77">IF(C71=0,0,E71/C71)</f>
        <v>0.9727488151658767</v>
      </c>
      <c r="T71" s="31">
        <f aca="true" t="shared" si="5" ref="T71:T77">IF(D71=0,0,F71/D71)</f>
        <v>0.9643014266859405</v>
      </c>
      <c r="U71" s="6">
        <f aca="true" t="shared" si="6" ref="U71:U77">IF(S71=0,0,1-S71)</f>
        <v>0.027251184834123254</v>
      </c>
      <c r="V71" s="32">
        <f aca="true" t="shared" si="7" ref="V71:V77">IF(T71=0,0,1-T71)</f>
        <v>0.035698573314059456</v>
      </c>
    </row>
    <row r="72" spans="1:22" ht="12.75">
      <c r="A72" s="3" t="s">
        <v>133</v>
      </c>
      <c r="B72" t="s">
        <v>134</v>
      </c>
      <c r="C72" s="1">
        <v>117496</v>
      </c>
      <c r="D72" s="1">
        <v>131887</v>
      </c>
      <c r="E72" s="28">
        <v>114781</v>
      </c>
      <c r="F72" s="29">
        <v>126317</v>
      </c>
      <c r="G72" s="28">
        <v>465</v>
      </c>
      <c r="H72" s="29">
        <v>1155</v>
      </c>
      <c r="I72" s="28">
        <v>296</v>
      </c>
      <c r="J72" s="29">
        <v>401</v>
      </c>
      <c r="K72" s="28">
        <v>674</v>
      </c>
      <c r="L72" s="29">
        <v>1415</v>
      </c>
      <c r="M72" s="28">
        <v>35</v>
      </c>
      <c r="N72" s="29">
        <v>30</v>
      </c>
      <c r="O72" s="28">
        <v>474</v>
      </c>
      <c r="P72" s="29">
        <v>1052</v>
      </c>
      <c r="Q72" s="28">
        <v>771</v>
      </c>
      <c r="R72" s="29">
        <v>1517</v>
      </c>
      <c r="S72" s="30">
        <f t="shared" si="4"/>
        <v>0.9768928303942261</v>
      </c>
      <c r="T72" s="31">
        <f t="shared" si="5"/>
        <v>0.9577668761894652</v>
      </c>
      <c r="U72" s="6">
        <f t="shared" si="6"/>
        <v>0.02310716960577386</v>
      </c>
      <c r="V72" s="32">
        <f t="shared" si="7"/>
        <v>0.04223312381053479</v>
      </c>
    </row>
    <row r="73" spans="1:22" ht="12.75">
      <c r="A73" s="3" t="s">
        <v>135</v>
      </c>
      <c r="B73" t="s">
        <v>136</v>
      </c>
      <c r="C73" s="1">
        <v>360767</v>
      </c>
      <c r="D73" s="1">
        <v>389891</v>
      </c>
      <c r="E73" s="28">
        <v>345506</v>
      </c>
      <c r="F73" s="29">
        <v>363963</v>
      </c>
      <c r="G73" s="28">
        <v>2646</v>
      </c>
      <c r="H73" s="29">
        <v>4914</v>
      </c>
      <c r="I73" s="28">
        <v>788</v>
      </c>
      <c r="J73" s="29">
        <v>1066</v>
      </c>
      <c r="K73" s="28">
        <v>5381</v>
      </c>
      <c r="L73" s="29">
        <v>10721</v>
      </c>
      <c r="M73" s="28">
        <v>87</v>
      </c>
      <c r="N73" s="29">
        <v>131</v>
      </c>
      <c r="O73" s="28">
        <v>3128</v>
      </c>
      <c r="P73" s="29">
        <v>4041</v>
      </c>
      <c r="Q73" s="28">
        <v>3231</v>
      </c>
      <c r="R73" s="29">
        <v>5055</v>
      </c>
      <c r="S73" s="30">
        <f t="shared" si="4"/>
        <v>0.9576984591162717</v>
      </c>
      <c r="T73" s="31">
        <f t="shared" si="5"/>
        <v>0.9334993626423795</v>
      </c>
      <c r="U73" s="6">
        <f t="shared" si="6"/>
        <v>0.042301540883728284</v>
      </c>
      <c r="V73" s="32">
        <f t="shared" si="7"/>
        <v>0.06650063735762046</v>
      </c>
    </row>
    <row r="74" spans="1:22" ht="12.75">
      <c r="A74" s="3" t="s">
        <v>137</v>
      </c>
      <c r="B74" t="s">
        <v>138</v>
      </c>
      <c r="C74" s="1">
        <v>51825</v>
      </c>
      <c r="D74" s="1">
        <v>52410</v>
      </c>
      <c r="E74" s="28">
        <v>50754</v>
      </c>
      <c r="F74" s="29">
        <v>50916</v>
      </c>
      <c r="G74" s="28">
        <v>87</v>
      </c>
      <c r="H74" s="29">
        <v>154</v>
      </c>
      <c r="I74" s="28">
        <v>217</v>
      </c>
      <c r="J74" s="29">
        <v>258</v>
      </c>
      <c r="K74" s="28">
        <v>139</v>
      </c>
      <c r="L74" s="29">
        <v>194</v>
      </c>
      <c r="M74" s="28">
        <v>7</v>
      </c>
      <c r="N74" s="29">
        <v>6</v>
      </c>
      <c r="O74" s="28">
        <v>280</v>
      </c>
      <c r="P74" s="29">
        <v>425</v>
      </c>
      <c r="Q74" s="28">
        <v>341</v>
      </c>
      <c r="R74" s="29">
        <v>457</v>
      </c>
      <c r="S74" s="30">
        <f t="shared" si="4"/>
        <v>0.9793342981186686</v>
      </c>
      <c r="T74" s="31">
        <f t="shared" si="5"/>
        <v>0.9714939896966228</v>
      </c>
      <c r="U74" s="6">
        <f t="shared" si="6"/>
        <v>0.020665701881331433</v>
      </c>
      <c r="V74" s="32">
        <f t="shared" si="7"/>
        <v>0.028506010303377183</v>
      </c>
    </row>
    <row r="75" spans="1:22" ht="12.75">
      <c r="A75" s="3" t="s">
        <v>139</v>
      </c>
      <c r="B75" t="s">
        <v>140</v>
      </c>
      <c r="C75" s="1">
        <v>23066</v>
      </c>
      <c r="D75" s="1">
        <v>24496</v>
      </c>
      <c r="E75" s="28">
        <v>22325</v>
      </c>
      <c r="F75" s="29">
        <v>23012</v>
      </c>
      <c r="G75" s="28">
        <v>62</v>
      </c>
      <c r="H75" s="29">
        <v>454</v>
      </c>
      <c r="I75" s="28">
        <v>72</v>
      </c>
      <c r="J75" s="29">
        <v>131</v>
      </c>
      <c r="K75" s="28">
        <v>80</v>
      </c>
      <c r="L75" s="29">
        <v>94</v>
      </c>
      <c r="M75" s="28">
        <v>7</v>
      </c>
      <c r="N75" s="29">
        <v>14</v>
      </c>
      <c r="O75" s="28">
        <v>314</v>
      </c>
      <c r="P75" s="29">
        <v>509</v>
      </c>
      <c r="Q75" s="28">
        <v>206</v>
      </c>
      <c r="R75" s="29">
        <v>282</v>
      </c>
      <c r="S75" s="30">
        <f t="shared" si="4"/>
        <v>0.9678747940691927</v>
      </c>
      <c r="T75" s="31">
        <f t="shared" si="5"/>
        <v>0.9394186806009144</v>
      </c>
      <c r="U75" s="6">
        <f t="shared" si="6"/>
        <v>0.032125205930807255</v>
      </c>
      <c r="V75" s="32">
        <f t="shared" si="7"/>
        <v>0.06058131939908562</v>
      </c>
    </row>
    <row r="76" spans="1:22" ht="12.75">
      <c r="A76" s="3" t="s">
        <v>141</v>
      </c>
      <c r="B76" t="s">
        <v>142</v>
      </c>
      <c r="C76" s="1">
        <v>156763</v>
      </c>
      <c r="D76" s="1">
        <v>166994</v>
      </c>
      <c r="E76" s="28">
        <v>148795</v>
      </c>
      <c r="F76" s="29">
        <v>154445</v>
      </c>
      <c r="G76" s="28">
        <v>1756</v>
      </c>
      <c r="H76" s="29">
        <v>2975</v>
      </c>
      <c r="I76" s="28">
        <v>726</v>
      </c>
      <c r="J76" s="29">
        <v>1036</v>
      </c>
      <c r="K76" s="28">
        <v>2892</v>
      </c>
      <c r="L76" s="29">
        <v>3822</v>
      </c>
      <c r="M76" s="28">
        <v>32</v>
      </c>
      <c r="N76" s="29">
        <v>58</v>
      </c>
      <c r="O76" s="28">
        <v>1121</v>
      </c>
      <c r="P76" s="29">
        <v>2188</v>
      </c>
      <c r="Q76" s="28">
        <v>1441</v>
      </c>
      <c r="R76" s="29">
        <v>2470</v>
      </c>
      <c r="S76" s="30">
        <f t="shared" si="4"/>
        <v>0.9491716795417285</v>
      </c>
      <c r="T76" s="31">
        <f t="shared" si="5"/>
        <v>0.9248535875540439</v>
      </c>
      <c r="U76" s="6">
        <f t="shared" si="6"/>
        <v>0.05082832045827146</v>
      </c>
      <c r="V76" s="32">
        <f t="shared" si="7"/>
        <v>0.0751464124459561</v>
      </c>
    </row>
    <row r="77" spans="1:22" ht="12.75">
      <c r="A77" s="3" t="s">
        <v>143</v>
      </c>
      <c r="B77" t="s">
        <v>144</v>
      </c>
      <c r="C77" s="1">
        <v>75555</v>
      </c>
      <c r="D77" s="1">
        <v>74749</v>
      </c>
      <c r="E77" s="28">
        <v>72855</v>
      </c>
      <c r="F77" s="29">
        <v>71048</v>
      </c>
      <c r="G77" s="28">
        <v>201</v>
      </c>
      <c r="H77" s="29">
        <v>393</v>
      </c>
      <c r="I77" s="28">
        <v>528</v>
      </c>
      <c r="J77" s="29">
        <v>587</v>
      </c>
      <c r="K77" s="28">
        <v>1220</v>
      </c>
      <c r="L77" s="29">
        <v>1319</v>
      </c>
      <c r="M77" s="28">
        <v>7</v>
      </c>
      <c r="N77" s="29">
        <v>9</v>
      </c>
      <c r="O77" s="28">
        <v>223</v>
      </c>
      <c r="P77" s="29">
        <v>593</v>
      </c>
      <c r="Q77" s="28">
        <v>521</v>
      </c>
      <c r="R77" s="29">
        <v>800</v>
      </c>
      <c r="S77" s="30">
        <f t="shared" si="4"/>
        <v>0.9642644431209053</v>
      </c>
      <c r="T77" s="31">
        <f t="shared" si="5"/>
        <v>0.9504876319415644</v>
      </c>
      <c r="U77" s="6">
        <f t="shared" si="6"/>
        <v>0.03573555687909469</v>
      </c>
      <c r="V77" s="32">
        <f t="shared" si="7"/>
        <v>0.04951236805843562</v>
      </c>
    </row>
    <row r="78" spans="2:22" ht="13.5" thickBot="1">
      <c r="B78" s="4" t="s">
        <v>145</v>
      </c>
      <c r="C78" s="5">
        <f>SUM(C6:C77)</f>
        <v>5363715</v>
      </c>
      <c r="D78" s="5">
        <f>SUM(D6:D77)</f>
        <v>5686986</v>
      </c>
      <c r="E78" s="10">
        <f aca="true" t="shared" si="8" ref="E78:R78">SUM(E6:E77)</f>
        <v>4769897</v>
      </c>
      <c r="F78" s="5">
        <f t="shared" si="8"/>
        <v>4902067</v>
      </c>
      <c r="G78" s="10">
        <f t="shared" si="8"/>
        <v>304460</v>
      </c>
      <c r="H78" s="5">
        <f t="shared" si="8"/>
        <v>359148</v>
      </c>
      <c r="I78" s="10">
        <f t="shared" si="8"/>
        <v>47228</v>
      </c>
      <c r="J78" s="5">
        <f t="shared" si="8"/>
        <v>54526</v>
      </c>
      <c r="K78" s="10">
        <f t="shared" si="8"/>
        <v>88763</v>
      </c>
      <c r="L78" s="5">
        <f t="shared" si="8"/>
        <v>129234</v>
      </c>
      <c r="M78" s="10">
        <f t="shared" si="8"/>
        <v>1630</v>
      </c>
      <c r="N78" s="5">
        <f t="shared" si="8"/>
        <v>1827</v>
      </c>
      <c r="O78" s="10">
        <f t="shared" si="8"/>
        <v>84842</v>
      </c>
      <c r="P78" s="5">
        <f t="shared" si="8"/>
        <v>135867</v>
      </c>
      <c r="Q78" s="10">
        <f t="shared" si="8"/>
        <v>66895</v>
      </c>
      <c r="R78" s="5">
        <f t="shared" si="8"/>
        <v>104317</v>
      </c>
      <c r="S78" s="9">
        <f>IF(C78=0,0,E78/C78)</f>
        <v>0.8892897926157524</v>
      </c>
      <c r="T78" s="8">
        <f>IF(D78=0,0,F78/D78)</f>
        <v>0.8619797903494048</v>
      </c>
      <c r="U78" s="9">
        <f>IF(S78=0,0,1-S78)</f>
        <v>0.11071020738424764</v>
      </c>
      <c r="V78" s="8">
        <f>IF(T78=0,0,1-T78)</f>
        <v>0.13802020965059525</v>
      </c>
    </row>
    <row r="79" ht="13.5" thickTop="1"/>
  </sheetData>
  <mergeCells count="11">
    <mergeCell ref="A4:B4"/>
    <mergeCell ref="O4:P4"/>
    <mergeCell ref="Q4:R4"/>
    <mergeCell ref="S4:T4"/>
    <mergeCell ref="U4:V4"/>
    <mergeCell ref="C4:D4"/>
    <mergeCell ref="E4:F4"/>
    <mergeCell ref="G4:H4"/>
    <mergeCell ref="I4:J4"/>
    <mergeCell ref="K4:L4"/>
    <mergeCell ref="M4:N4"/>
  </mergeCells>
  <printOptions gridLines="1" horizontalCentered="1"/>
  <pageMargins left="0.5" right="0.5" top="1" bottom="1" header="0.5" footer="0.5"/>
  <pageSetup fitToHeight="0" fitToWidth="1" horizontalDpi="600" verticalDpi="600" orientation="landscape" paperSize="5" scale="74" r:id="rId1"/>
  <headerFooter alignWithMargins="0">
    <oddHeader>&amp;C&amp;"Arial,Bold"&amp;9Workbook: &amp;"Arial,Regular"&amp;F;
&amp;"Arial,Bold"Worksheet: &amp;"Arial,Regular"&amp;A</oddHeader>
    <oddFooter>&amp;L&amp;9printed &amp;D &amp;T&amp;C&amp;9page &amp;P of &amp;N&amp;R&amp;9prepared by David Egan-Robertson
WI Demographic Services Center
March 2011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Demographic Services Center</Manager>
  <Company>WI Dept.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C2010 and C2000 Basic Pop and Housing Data, Counties</dc:title>
  <dc:subject>Census 2010</dc:subject>
  <dc:creator>David Egan-Robertson</dc:creator>
  <cp:keywords/>
  <dc:description>comparison of Census 2000 and 2010 results, county level, total population and race alone and two-or-more categories</dc:description>
  <cp:lastModifiedBy>David Egan-Robertson</cp:lastModifiedBy>
  <cp:lastPrinted>2011-03-21T20:17:32Z</cp:lastPrinted>
  <dcterms:created xsi:type="dcterms:W3CDTF">2011-03-10T23:31:01Z</dcterms:created>
  <dcterms:modified xsi:type="dcterms:W3CDTF">2011-03-21T21:02:24Z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-641092002</vt:i4>
  </property>
  <property fmtid="{D5CDD505-2E9C-101B-9397-08002B2CF9AE}" pid="3" name="_NewReviewCycle">
    <vt:lpwstr/>
  </property>
  <property fmtid="{D5CDD505-2E9C-101B-9397-08002B2CF9AE}" pid="4" name="_EmailSubject">
    <vt:lpwstr>First Look at County-Level Change</vt:lpwstr>
  </property>
  <property fmtid="{D5CDD505-2E9C-101B-9397-08002B2CF9AE}" pid="5" name="_AuthorEmail">
    <vt:lpwstr>david.eganrobertson@wisconsin.gov</vt:lpwstr>
  </property>
  <property fmtid="{D5CDD505-2E9C-101B-9397-08002B2CF9AE}" pid="6" name="_AuthorEmailDisplayName">
    <vt:lpwstr>Egan-Robertson, David - DOA</vt:lpwstr>
  </property>
  <property fmtid="{D5CDD505-2E9C-101B-9397-08002B2CF9AE}" pid="7" name="Division">
    <vt:lpwstr>DIR</vt:lpwstr>
  </property>
  <property fmtid="{D5CDD505-2E9C-101B-9397-08002B2CF9AE}" pid="8" name="_dlc_DocId">
    <vt:lpwstr>33E6D4FPPFNA-1999820295-22</vt:lpwstr>
  </property>
  <property fmtid="{D5CDD505-2E9C-101B-9397-08002B2CF9AE}" pid="9" name="_dlc_DocIdItemGuid">
    <vt:lpwstr>f7520253-d9e1-4b97-80dc-48366c04c37e</vt:lpwstr>
  </property>
  <property fmtid="{D5CDD505-2E9C-101B-9397-08002B2CF9AE}" pid="10" name="_dlc_DocIdUrl">
    <vt:lpwstr>https://doa.wi.gov/_layouts/15/DocIdRedir.aspx?ID=33E6D4FPPFNA-1999820295-22, 33E6D4FPPFNA-1999820295-22</vt:lpwstr>
  </property>
</Properties>
</file>