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pop_hsg_co_0010_cf" sheetId="1" r:id="rId1"/>
  </sheets>
  <definedNames>
    <definedName name="_xlnm.Print_Titles" localSheetId="0">'pop_hsg_co_0010_cf'!$A:$B,'pop_hsg_co_0010_cf'!$4:$5</definedName>
  </definedNames>
  <calcPr fullCalcOnLoad="1"/>
</workbook>
</file>

<file path=xl/sharedStrings.xml><?xml version="1.0" encoding="utf-8"?>
<sst xmlns="http://schemas.openxmlformats.org/spreadsheetml/2006/main" count="169" uniqueCount="165">
  <si>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</si>
  <si>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</si>
  <si>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</si>
  <si>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</si>
  <si>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</si>
  <si>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</si>
  <si>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</si>
  <si>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</si>
  <si>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</si>
  <si>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</si>
  <si>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</si>
  <si>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</si>
  <si>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</si>
  <si>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</si>
  <si>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</si>
  <si>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</si>
  <si>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</si>
  <si>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</si>
  <si>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</si>
  <si>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</si>
  <si>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</si>
  <si>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</si>
  <si>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</si>
  <si>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</si>
  <si>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</si>
  <si>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</si>
  <si>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</si>
  <si>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</si>
  <si>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</si>
  <si>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</si>
  <si>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</si>
  <si>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</si>
  <si>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</si>
  <si>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</si>
  <si>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</si>
  <si>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</si>
  <si>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</si>
  <si>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</si>
  <si>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</si>
  <si>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078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</si>
  <si>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</si>
  <si>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</si>
  <si>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</si>
  <si>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</si>
  <si>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</si>
  <si>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</si>
  <si>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</si>
  <si>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</si>
  <si>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</si>
  <si>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</si>
  <si>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</si>
  <si>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</si>
  <si>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</si>
  <si>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</si>
  <si>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</si>
  <si>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</si>
  <si>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</si>
  <si>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</si>
  <si>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</si>
  <si>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</si>
  <si>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</si>
  <si>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</si>
  <si>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</si>
  <si>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</si>
  <si>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</si>
  <si>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</si>
  <si>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</si>
  <si>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</si>
  <si>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</si>
  <si>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</si>
  <si>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</si>
  <si>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</si>
  <si>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State Totals</t>
  </si>
  <si>
    <t>Source: U.S. Census Bureau, C2000 Summary File 1 and C2010 Redistricting Data File</t>
  </si>
  <si>
    <t>NOTE: 2000 data has been corrected for Count Question Resolution results</t>
  </si>
  <si>
    <t>Population</t>
  </si>
  <si>
    <t>Housing Units</t>
  </si>
  <si>
    <t>Occupied Housing Units (Households)</t>
  </si>
  <si>
    <t>Occupancy Rates</t>
  </si>
  <si>
    <t>Population and Housing Data, Wisconsin Counties and State, Census 2000 and 2010 Comparisons</t>
  </si>
  <si>
    <t>FIPS</t>
  </si>
  <si>
    <t>County</t>
  </si>
  <si>
    <t>Census 2000 Population</t>
  </si>
  <si>
    <t>Census 2010 Population</t>
  </si>
  <si>
    <t>Number Difference</t>
  </si>
  <si>
    <t>Percent Difference</t>
  </si>
  <si>
    <t>Census 2000 Housing  Units</t>
  </si>
  <si>
    <t>Census 2010 Housing  Units</t>
  </si>
  <si>
    <t>Census 2000 Occupied Housing Units</t>
  </si>
  <si>
    <t>Census 2010 Occupied Housing Units</t>
  </si>
  <si>
    <t>Percent Diference</t>
  </si>
  <si>
    <t>Census 2000 Occupied Housing Rate</t>
  </si>
  <si>
    <t>Census 2010 Occupied Housing Rate</t>
  </si>
  <si>
    <t xml:space="preserve">Adams </t>
  </si>
  <si>
    <t xml:space="preserve">Ashland </t>
  </si>
  <si>
    <t xml:space="preserve">Barron </t>
  </si>
  <si>
    <t xml:space="preserve">Bayfield </t>
  </si>
  <si>
    <t xml:space="preserve">Brown </t>
  </si>
  <si>
    <t xml:space="preserve">Buffalo </t>
  </si>
  <si>
    <t xml:space="preserve">Burnett </t>
  </si>
  <si>
    <t xml:space="preserve">Calumet </t>
  </si>
  <si>
    <t xml:space="preserve">Chippewa </t>
  </si>
  <si>
    <t xml:space="preserve">Clark </t>
  </si>
  <si>
    <t xml:space="preserve">Columbia </t>
  </si>
  <si>
    <t xml:space="preserve">Crawford </t>
  </si>
  <si>
    <t xml:space="preserve">Dane </t>
  </si>
  <si>
    <t xml:space="preserve">Dodge </t>
  </si>
  <si>
    <t xml:space="preserve">Door </t>
  </si>
  <si>
    <t xml:space="preserve">Douglas </t>
  </si>
  <si>
    <t xml:space="preserve">Dunn </t>
  </si>
  <si>
    <t xml:space="preserve">Eau Claire </t>
  </si>
  <si>
    <t xml:space="preserve">Florence </t>
  </si>
  <si>
    <t xml:space="preserve">Fond du Lac </t>
  </si>
  <si>
    <t xml:space="preserve">Forest </t>
  </si>
  <si>
    <t xml:space="preserve">Grant </t>
  </si>
  <si>
    <t xml:space="preserve">Green </t>
  </si>
  <si>
    <t xml:space="preserve">Green Lake </t>
  </si>
  <si>
    <t xml:space="preserve">Iowa </t>
  </si>
  <si>
    <t xml:space="preserve">Iron </t>
  </si>
  <si>
    <t xml:space="preserve">Jackson </t>
  </si>
  <si>
    <t xml:space="preserve">Jefferson </t>
  </si>
  <si>
    <t xml:space="preserve">Juneau </t>
  </si>
  <si>
    <t xml:space="preserve">Kenosha </t>
  </si>
  <si>
    <t xml:space="preserve">Kewaunee </t>
  </si>
  <si>
    <t xml:space="preserve">La Crosse </t>
  </si>
  <si>
    <t xml:space="preserve">Lafayette </t>
  </si>
  <si>
    <t xml:space="preserve">Langlade </t>
  </si>
  <si>
    <t xml:space="preserve">Lincoln </t>
  </si>
  <si>
    <t xml:space="preserve">Manitowoc </t>
  </si>
  <si>
    <t xml:space="preserve">Marathon </t>
  </si>
  <si>
    <t xml:space="preserve">Marinette </t>
  </si>
  <si>
    <t xml:space="preserve">Marquette </t>
  </si>
  <si>
    <t xml:space="preserve">Menominee </t>
  </si>
  <si>
    <t xml:space="preserve">Milwaukee </t>
  </si>
  <si>
    <t xml:space="preserve">Monroe </t>
  </si>
  <si>
    <t xml:space="preserve">Oconto </t>
  </si>
  <si>
    <t xml:space="preserve">Oneida </t>
  </si>
  <si>
    <t xml:space="preserve">Outagamie </t>
  </si>
  <si>
    <t xml:space="preserve">Ozaukee </t>
  </si>
  <si>
    <t xml:space="preserve">Pepin </t>
  </si>
  <si>
    <t xml:space="preserve">Pierce </t>
  </si>
  <si>
    <t xml:space="preserve">Polk </t>
  </si>
  <si>
    <t xml:space="preserve">Portage </t>
  </si>
  <si>
    <t xml:space="preserve">Price </t>
  </si>
  <si>
    <t xml:space="preserve">Racine </t>
  </si>
  <si>
    <t xml:space="preserve">Richland </t>
  </si>
  <si>
    <t xml:space="preserve">Rock </t>
  </si>
  <si>
    <t xml:space="preserve">Rusk </t>
  </si>
  <si>
    <t xml:space="preserve">St. Croix </t>
  </si>
  <si>
    <t xml:space="preserve">Sauk </t>
  </si>
  <si>
    <t xml:space="preserve">Sawyer </t>
  </si>
  <si>
    <t xml:space="preserve">Shawano </t>
  </si>
  <si>
    <t xml:space="preserve">Sheboygan </t>
  </si>
  <si>
    <t xml:space="preserve">Taylor </t>
  </si>
  <si>
    <t xml:space="preserve">Trempealeau </t>
  </si>
  <si>
    <t xml:space="preserve">Vernon </t>
  </si>
  <si>
    <t xml:space="preserve">Vilas </t>
  </si>
  <si>
    <t xml:space="preserve">Walworth </t>
  </si>
  <si>
    <t xml:space="preserve">Washburn </t>
  </si>
  <si>
    <t xml:space="preserve">Washington </t>
  </si>
  <si>
    <t xml:space="preserve">Waukesha </t>
  </si>
  <si>
    <t xml:space="preserve">Waupaca </t>
  </si>
  <si>
    <t xml:space="preserve">Waushara </t>
  </si>
  <si>
    <t xml:space="preserve">Winnebago </t>
  </si>
  <si>
    <t xml:space="preserve">Wood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</si>
</sst>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164" fontId="2" fillId="0" borderId="10" xfId="58" applyNumberFormat="1" applyFont="1" applyBorder="1" applyAlignment="1">
      <alignment/>
    </xf>
    <xf numFmtId="3" fontId="1" fillId="0" borderId="7" xfId="55" applyNumberFormat="1" applyFont="1" applyFill="1" applyBorder="1" applyAlignment="1">
      <alignment horizontal="right" wrapText="1"/>
      <protection/>
    </xf>
    <xf numFmtId="164" fontId="1" fillId="0" borderId="7" xfId="55" applyNumberFormat="1" applyFont="1" applyFill="1" applyBorder="1" applyAlignment="1">
      <alignment horizontal="right" wrapText="1"/>
      <protection/>
    </xf>
    <xf numFmtId="3" fontId="1" fillId="0" borderId="12" xfId="55" applyNumberFormat="1" applyFont="1" applyFill="1" applyBorder="1" applyAlignment="1">
      <alignment horizontal="right" wrapText="1"/>
      <protection/>
    </xf>
    <xf numFmtId="164" fontId="2" fillId="0" borderId="13" xfId="58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0" borderId="14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op_hsg_co_0010_c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9" sqref="D9"/>
    </sheetView>
  </sheetViews>
  <sheetFormatPr defaultColWidth="9.140625" defaultRowHeight="12.75"/>
  <cols>
    <col min="1" max="1" width="7.28125" style="0" customWidth="1"/>
    <col min="2" max="2" width="12.140625" style="0" bestFit="1" customWidth="1"/>
    <col min="3" max="3" width="10.7109375" style="0" customWidth="1"/>
    <col min="4" max="4" width="9.7109375" style="0" bestFit="1" customWidth="1"/>
    <col min="14" max="14" width="8.7109375" style="0" bestFit="1" customWidth="1"/>
    <col min="15" max="15" width="10.140625" style="0" customWidth="1"/>
    <col min="16" max="16" width="10.00390625" style="0" customWidth="1"/>
  </cols>
  <sheetData>
    <row r="1" ht="12.75">
      <c r="A1" s="4" t="s">
        <v>79</v>
      </c>
    </row>
    <row r="2" ht="12.75">
      <c r="A2" s="8" t="s">
        <v>73</v>
      </c>
    </row>
    <row r="3" ht="12.75">
      <c r="A3" s="16" t="s">
        <v>74</v>
      </c>
    </row>
    <row r="4" spans="3:17" ht="12.75">
      <c r="C4" s="19" t="s">
        <v>75</v>
      </c>
      <c r="D4" s="19"/>
      <c r="E4" s="19"/>
      <c r="F4" s="20"/>
      <c r="G4" s="21" t="s">
        <v>76</v>
      </c>
      <c r="H4" s="19"/>
      <c r="I4" s="19"/>
      <c r="J4" s="20"/>
      <c r="K4" s="21" t="s">
        <v>77</v>
      </c>
      <c r="L4" s="19"/>
      <c r="M4" s="19"/>
      <c r="N4" s="20"/>
      <c r="O4" s="21" t="s">
        <v>78</v>
      </c>
      <c r="P4" s="19"/>
      <c r="Q4" s="19"/>
    </row>
    <row r="5" spans="1:17" ht="63.75">
      <c r="A5" s="17" t="s">
        <v>80</v>
      </c>
      <c r="B5" s="17" t="s">
        <v>81</v>
      </c>
      <c r="C5" s="17" t="s">
        <v>82</v>
      </c>
      <c r="D5" s="17" t="s">
        <v>83</v>
      </c>
      <c r="E5" s="17" t="s">
        <v>84</v>
      </c>
      <c r="F5" s="18" t="s">
        <v>85</v>
      </c>
      <c r="G5" s="17" t="s">
        <v>86</v>
      </c>
      <c r="H5" s="17" t="s">
        <v>87</v>
      </c>
      <c r="I5" s="17" t="s">
        <v>84</v>
      </c>
      <c r="J5" s="18" t="s">
        <v>85</v>
      </c>
      <c r="K5" s="17" t="s">
        <v>88</v>
      </c>
      <c r="L5" s="17" t="s">
        <v>89</v>
      </c>
      <c r="M5" s="17" t="s">
        <v>84</v>
      </c>
      <c r="N5" s="17" t="s">
        <v>90</v>
      </c>
      <c r="O5" s="17" t="s">
        <v>91</v>
      </c>
      <c r="P5" s="17" t="s">
        <v>92</v>
      </c>
      <c r="Q5" s="17" t="s">
        <v>85</v>
      </c>
    </row>
    <row r="6" spans="1:17" ht="12.75">
      <c r="A6" s="3" t="s">
        <v>0</v>
      </c>
      <c r="B6" t="s">
        <v>93</v>
      </c>
      <c r="C6" s="1">
        <v>19920</v>
      </c>
      <c r="D6" s="1">
        <v>20875</v>
      </c>
      <c r="E6" s="1">
        <v>955</v>
      </c>
      <c r="F6" s="2">
        <v>0.0479417670682731</v>
      </c>
      <c r="G6" s="6">
        <v>14123</v>
      </c>
      <c r="H6" s="1">
        <v>17436</v>
      </c>
      <c r="I6" s="1">
        <v>3313</v>
      </c>
      <c r="J6" s="2">
        <v>0.234581887700913</v>
      </c>
      <c r="K6" s="12">
        <v>7900</v>
      </c>
      <c r="L6" s="10">
        <v>8666</v>
      </c>
      <c r="M6" s="10">
        <v>766</v>
      </c>
      <c r="N6" s="11">
        <v>0.0969620253164557</v>
      </c>
      <c r="O6" s="7">
        <v>0.559371238405438</v>
      </c>
      <c r="P6" s="2">
        <v>0.497017664601973</v>
      </c>
      <c r="Q6" s="2">
        <f>P6-O6</f>
        <v>-0.06235357380346501</v>
      </c>
    </row>
    <row r="7" spans="1:17" ht="12.75">
      <c r="A7" s="3" t="s">
        <v>1</v>
      </c>
      <c r="B7" t="s">
        <v>94</v>
      </c>
      <c r="C7" s="1">
        <v>16866</v>
      </c>
      <c r="D7" s="1">
        <v>16157</v>
      </c>
      <c r="E7" s="1">
        <v>-709</v>
      </c>
      <c r="F7" s="2">
        <v>-0.0420372346733072</v>
      </c>
      <c r="G7" s="6">
        <v>8883</v>
      </c>
      <c r="H7" s="1">
        <v>9656</v>
      </c>
      <c r="I7" s="1">
        <v>773</v>
      </c>
      <c r="J7" s="2">
        <v>0.0870201508499381</v>
      </c>
      <c r="K7" s="12">
        <v>6718</v>
      </c>
      <c r="L7" s="10">
        <v>6736</v>
      </c>
      <c r="M7" s="10">
        <v>18</v>
      </c>
      <c r="N7" s="11">
        <v>0.0026793688597796963</v>
      </c>
      <c r="O7" s="7">
        <v>0.756276032871778</v>
      </c>
      <c r="P7" s="2">
        <v>0.697597348798674</v>
      </c>
      <c r="Q7" s="2">
        <f aca="true" t="shared" si="0" ref="Q7:Q70">P7-O7</f>
        <v>-0.05867868407310406</v>
      </c>
    </row>
    <row r="8" spans="1:17" ht="12.75">
      <c r="A8" s="3" t="s">
        <v>2</v>
      </c>
      <c r="B8" t="s">
        <v>95</v>
      </c>
      <c r="C8" s="1">
        <v>44963</v>
      </c>
      <c r="D8" s="1">
        <v>45870</v>
      </c>
      <c r="E8" s="1">
        <v>907</v>
      </c>
      <c r="F8" s="2">
        <v>0.0201721415385984</v>
      </c>
      <c r="G8" s="6">
        <v>20969</v>
      </c>
      <c r="H8" s="1">
        <v>23614</v>
      </c>
      <c r="I8" s="1">
        <v>2645</v>
      </c>
      <c r="J8" s="2">
        <v>0.126138585531022</v>
      </c>
      <c r="K8" s="12">
        <v>17851</v>
      </c>
      <c r="L8" s="10">
        <v>19173</v>
      </c>
      <c r="M8" s="10">
        <v>1322</v>
      </c>
      <c r="N8" s="11">
        <v>0.07405747577166545</v>
      </c>
      <c r="O8" s="7">
        <v>0.851304306357003</v>
      </c>
      <c r="P8" s="2">
        <v>0.811933598712628</v>
      </c>
      <c r="Q8" s="2">
        <f t="shared" si="0"/>
        <v>-0.039370707644375</v>
      </c>
    </row>
    <row r="9" spans="1:17" ht="12.75">
      <c r="A9" s="3" t="s">
        <v>3</v>
      </c>
      <c r="B9" t="s">
        <v>96</v>
      </c>
      <c r="C9" s="1">
        <v>15013</v>
      </c>
      <c r="D9" s="1">
        <v>15014</v>
      </c>
      <c r="E9" s="1">
        <v>1</v>
      </c>
      <c r="F9" s="2">
        <v>6.6608938919603E-05</v>
      </c>
      <c r="G9" s="6">
        <v>11640</v>
      </c>
      <c r="H9" s="1">
        <v>12999</v>
      </c>
      <c r="I9" s="1">
        <v>1359</v>
      </c>
      <c r="J9" s="2">
        <v>0.116752577319588</v>
      </c>
      <c r="K9" s="12">
        <v>6207</v>
      </c>
      <c r="L9" s="10">
        <v>6686</v>
      </c>
      <c r="M9" s="10">
        <v>479</v>
      </c>
      <c r="N9" s="11">
        <v>0.0771709360399549</v>
      </c>
      <c r="O9" s="7">
        <v>0.533247422680412</v>
      </c>
      <c r="P9" s="2">
        <v>0.514347257481345</v>
      </c>
      <c r="Q9" s="2">
        <f t="shared" si="0"/>
        <v>-0.01890016519906701</v>
      </c>
    </row>
    <row r="10" spans="1:17" ht="12.75">
      <c r="A10" s="3" t="s">
        <v>4</v>
      </c>
      <c r="B10" t="s">
        <v>97</v>
      </c>
      <c r="C10" s="1">
        <v>226658</v>
      </c>
      <c r="D10" s="1">
        <v>248007</v>
      </c>
      <c r="E10" s="1">
        <v>21349</v>
      </c>
      <c r="F10" s="2">
        <v>0.0941903661022333</v>
      </c>
      <c r="G10" s="6">
        <v>90199</v>
      </c>
      <c r="H10" s="1">
        <v>104371</v>
      </c>
      <c r="I10" s="1">
        <v>14172</v>
      </c>
      <c r="J10" s="2">
        <v>0.157119258528365</v>
      </c>
      <c r="K10" s="12">
        <v>87295</v>
      </c>
      <c r="L10" s="10">
        <v>98383</v>
      </c>
      <c r="M10" s="10">
        <v>11088</v>
      </c>
      <c r="N10" s="11">
        <v>0.12701758405406954</v>
      </c>
      <c r="O10" s="7">
        <v>0.967804521114425</v>
      </c>
      <c r="P10" s="2">
        <v>0.942627741422426</v>
      </c>
      <c r="Q10" s="2">
        <f t="shared" si="0"/>
        <v>-0.02517677969199905</v>
      </c>
    </row>
    <row r="11" spans="1:17" ht="12.75">
      <c r="A11" s="3" t="s">
        <v>5</v>
      </c>
      <c r="B11" t="s">
        <v>98</v>
      </c>
      <c r="C11" s="1">
        <v>13804</v>
      </c>
      <c r="D11" s="1">
        <v>13587</v>
      </c>
      <c r="E11" s="1">
        <v>-217</v>
      </c>
      <c r="F11" s="2">
        <v>-0.0157200811359026</v>
      </c>
      <c r="G11" s="6">
        <v>6098</v>
      </c>
      <c r="H11" s="1">
        <v>6664</v>
      </c>
      <c r="I11" s="1">
        <v>566</v>
      </c>
      <c r="J11" s="2">
        <v>0.092817317153165</v>
      </c>
      <c r="K11" s="12">
        <v>5511</v>
      </c>
      <c r="L11" s="10">
        <v>5708</v>
      </c>
      <c r="M11" s="10">
        <v>197</v>
      </c>
      <c r="N11" s="11">
        <v>0.03574668844129922</v>
      </c>
      <c r="O11" s="7">
        <v>0.903738930796983</v>
      </c>
      <c r="P11" s="2">
        <v>0.856542617046819</v>
      </c>
      <c r="Q11" s="2">
        <f t="shared" si="0"/>
        <v>-0.047196313750163976</v>
      </c>
    </row>
    <row r="12" spans="1:17" ht="12.75">
      <c r="A12" s="3" t="s">
        <v>6</v>
      </c>
      <c r="B12" t="s">
        <v>99</v>
      </c>
      <c r="C12" s="1">
        <v>15674</v>
      </c>
      <c r="D12" s="1">
        <v>15457</v>
      </c>
      <c r="E12" s="1">
        <v>-217</v>
      </c>
      <c r="F12" s="2">
        <v>-0.0138445833864999</v>
      </c>
      <c r="G12" s="6">
        <v>12582</v>
      </c>
      <c r="H12" s="1">
        <v>15278</v>
      </c>
      <c r="I12" s="1">
        <v>2696</v>
      </c>
      <c r="J12" s="2">
        <v>0.214274360197107</v>
      </c>
      <c r="K12" s="12">
        <v>6613</v>
      </c>
      <c r="L12" s="10">
        <v>6807</v>
      </c>
      <c r="M12" s="10">
        <v>194</v>
      </c>
      <c r="N12" s="11">
        <v>0.029336156056252834</v>
      </c>
      <c r="O12" s="7">
        <v>0.525592115720871</v>
      </c>
      <c r="P12" s="2">
        <v>0.445542610289305</v>
      </c>
      <c r="Q12" s="2">
        <f t="shared" si="0"/>
        <v>-0.08004950543156597</v>
      </c>
    </row>
    <row r="13" spans="1:17" ht="12.75">
      <c r="A13" s="3" t="s">
        <v>7</v>
      </c>
      <c r="B13" t="s">
        <v>100</v>
      </c>
      <c r="C13" s="1">
        <v>40631</v>
      </c>
      <c r="D13" s="1">
        <v>48971</v>
      </c>
      <c r="E13" s="1">
        <v>8340</v>
      </c>
      <c r="F13" s="2">
        <v>0.205261992075017</v>
      </c>
      <c r="G13" s="6">
        <v>15758</v>
      </c>
      <c r="H13" s="1">
        <v>19695</v>
      </c>
      <c r="I13" s="1">
        <v>3937</v>
      </c>
      <c r="J13" s="2">
        <v>0.249841350425181</v>
      </c>
      <c r="K13" s="12">
        <v>14910</v>
      </c>
      <c r="L13" s="10">
        <v>18575</v>
      </c>
      <c r="M13" s="10">
        <v>3665</v>
      </c>
      <c r="N13" s="11">
        <v>0.24580818242790073</v>
      </c>
      <c r="O13" s="7">
        <v>0.946186064221348</v>
      </c>
      <c r="P13" s="2">
        <v>0.943132774815943</v>
      </c>
      <c r="Q13" s="2">
        <f t="shared" si="0"/>
        <v>-0.0030532894054049464</v>
      </c>
    </row>
    <row r="14" spans="1:17" ht="12.75">
      <c r="A14" s="3" t="s">
        <v>8</v>
      </c>
      <c r="B14" t="s">
        <v>101</v>
      </c>
      <c r="C14" s="1">
        <v>55195</v>
      </c>
      <c r="D14" s="1">
        <v>62415</v>
      </c>
      <c r="E14" s="1">
        <v>7220</v>
      </c>
      <c r="F14" s="2">
        <v>0.130808950086059</v>
      </c>
      <c r="G14" s="6">
        <v>22821</v>
      </c>
      <c r="H14" s="1">
        <v>27185</v>
      </c>
      <c r="I14" s="1">
        <v>4364</v>
      </c>
      <c r="J14" s="2">
        <v>0.191227378291924</v>
      </c>
      <c r="K14" s="12">
        <v>21356</v>
      </c>
      <c r="L14" s="10">
        <v>24410</v>
      </c>
      <c r="M14" s="10">
        <v>3054</v>
      </c>
      <c r="N14" s="11">
        <v>0.143004307922832</v>
      </c>
      <c r="O14" s="7">
        <v>0.935804741247097</v>
      </c>
      <c r="P14" s="2">
        <v>0.897921647967629</v>
      </c>
      <c r="Q14" s="2">
        <f t="shared" si="0"/>
        <v>-0.03788309327946804</v>
      </c>
    </row>
    <row r="15" spans="1:17" ht="12.75">
      <c r="A15" s="3" t="s">
        <v>9</v>
      </c>
      <c r="B15" t="s">
        <v>102</v>
      </c>
      <c r="C15" s="1">
        <v>33557</v>
      </c>
      <c r="D15" s="1">
        <v>34690</v>
      </c>
      <c r="E15" s="1">
        <v>1133</v>
      </c>
      <c r="F15" s="2">
        <v>0.0337634472688262</v>
      </c>
      <c r="G15" s="6">
        <v>13531</v>
      </c>
      <c r="H15" s="1">
        <v>15076</v>
      </c>
      <c r="I15" s="1">
        <v>1545</v>
      </c>
      <c r="J15" s="2">
        <v>0.114182248170867</v>
      </c>
      <c r="K15" s="12">
        <v>12047</v>
      </c>
      <c r="L15" s="10">
        <v>12679</v>
      </c>
      <c r="M15" s="10">
        <v>632</v>
      </c>
      <c r="N15" s="11">
        <v>0.05246119365817216</v>
      </c>
      <c r="O15" s="7">
        <v>0.890325918261769</v>
      </c>
      <c r="P15" s="2">
        <v>0.8410055717697</v>
      </c>
      <c r="Q15" s="2">
        <f t="shared" si="0"/>
        <v>-0.049320346492068956</v>
      </c>
    </row>
    <row r="16" spans="1:17" ht="12.75">
      <c r="A16" s="3" t="s">
        <v>10</v>
      </c>
      <c r="B16" t="s">
        <v>103</v>
      </c>
      <c r="C16" s="1">
        <v>52468</v>
      </c>
      <c r="D16" s="1">
        <v>56833</v>
      </c>
      <c r="E16" s="1">
        <v>4365</v>
      </c>
      <c r="F16" s="2">
        <v>0.0831935656018907</v>
      </c>
      <c r="G16" s="6">
        <v>22685</v>
      </c>
      <c r="H16" s="1">
        <v>26137</v>
      </c>
      <c r="I16" s="1">
        <v>3452</v>
      </c>
      <c r="J16" s="2">
        <v>0.152171038130924</v>
      </c>
      <c r="K16" s="12">
        <v>20439</v>
      </c>
      <c r="L16" s="10">
        <v>22735</v>
      </c>
      <c r="M16" s="10">
        <v>2296</v>
      </c>
      <c r="N16" s="11">
        <v>0.1123342629287147</v>
      </c>
      <c r="O16" s="7">
        <v>0.900991844831386</v>
      </c>
      <c r="P16" s="2">
        <v>0.869839690859701</v>
      </c>
      <c r="Q16" s="2">
        <f t="shared" si="0"/>
        <v>-0.031152153971684915</v>
      </c>
    </row>
    <row r="17" spans="1:17" ht="12.75">
      <c r="A17" s="3" t="s">
        <v>11</v>
      </c>
      <c r="B17" t="s">
        <v>104</v>
      </c>
      <c r="C17" s="1">
        <v>17243</v>
      </c>
      <c r="D17" s="1">
        <v>16644</v>
      </c>
      <c r="E17" s="1">
        <v>-599</v>
      </c>
      <c r="F17" s="2">
        <v>-0.0347387345589515</v>
      </c>
      <c r="G17" s="6">
        <v>8480</v>
      </c>
      <c r="H17" s="1">
        <v>8802</v>
      </c>
      <c r="I17" s="1">
        <v>322</v>
      </c>
      <c r="J17" s="2">
        <v>0.0379716981132075</v>
      </c>
      <c r="K17" s="12">
        <v>6677</v>
      </c>
      <c r="L17" s="10">
        <v>6812</v>
      </c>
      <c r="M17" s="10">
        <v>135</v>
      </c>
      <c r="N17" s="11">
        <v>0.020218661075333235</v>
      </c>
      <c r="O17" s="7">
        <v>0.787382075471698</v>
      </c>
      <c r="P17" s="2">
        <v>0.773915019313792</v>
      </c>
      <c r="Q17" s="2">
        <f t="shared" si="0"/>
        <v>-0.013467056157905999</v>
      </c>
    </row>
    <row r="18" spans="1:17" ht="12.75">
      <c r="A18" s="3" t="s">
        <v>12</v>
      </c>
      <c r="B18" t="s">
        <v>105</v>
      </c>
      <c r="C18" s="1">
        <v>426526</v>
      </c>
      <c r="D18" s="1">
        <v>488073</v>
      </c>
      <c r="E18" s="1">
        <v>61547</v>
      </c>
      <c r="F18" s="2">
        <v>0.144298354613787</v>
      </c>
      <c r="G18" s="6">
        <v>180398</v>
      </c>
      <c r="H18" s="1">
        <v>216022</v>
      </c>
      <c r="I18" s="1">
        <v>35624</v>
      </c>
      <c r="J18" s="2">
        <v>0.197474473109458</v>
      </c>
      <c r="K18" s="12">
        <v>173484</v>
      </c>
      <c r="L18" s="10">
        <v>203750</v>
      </c>
      <c r="M18" s="10">
        <v>30266</v>
      </c>
      <c r="N18" s="11">
        <v>0.17445989255493302</v>
      </c>
      <c r="O18" s="7">
        <v>0.961673632745374</v>
      </c>
      <c r="P18" s="2">
        <v>0.943190971289961</v>
      </c>
      <c r="Q18" s="2">
        <f t="shared" si="0"/>
        <v>-0.018482661455412996</v>
      </c>
    </row>
    <row r="19" spans="1:17" ht="12.75">
      <c r="A19" s="3" t="s">
        <v>13</v>
      </c>
      <c r="B19" t="s">
        <v>106</v>
      </c>
      <c r="C19" s="1">
        <v>85897</v>
      </c>
      <c r="D19" s="1">
        <v>88759</v>
      </c>
      <c r="E19" s="1">
        <v>2862</v>
      </c>
      <c r="F19" s="2">
        <v>0.0333189750515152</v>
      </c>
      <c r="G19" s="6">
        <v>33672</v>
      </c>
      <c r="H19" s="1">
        <v>37005</v>
      </c>
      <c r="I19" s="1">
        <v>3333</v>
      </c>
      <c r="J19" s="2">
        <v>0.098984319315752</v>
      </c>
      <c r="K19" s="12">
        <v>31417</v>
      </c>
      <c r="L19" s="10">
        <v>33840</v>
      </c>
      <c r="M19" s="10">
        <v>2423</v>
      </c>
      <c r="N19" s="11">
        <v>0.07712385014482605</v>
      </c>
      <c r="O19" s="7">
        <v>0.933030411023996</v>
      </c>
      <c r="P19" s="2">
        <v>0.914471017430077</v>
      </c>
      <c r="Q19" s="2">
        <f t="shared" si="0"/>
        <v>-0.018559393593919005</v>
      </c>
    </row>
    <row r="20" spans="1:17" ht="12.75">
      <c r="A20" s="3" t="s">
        <v>14</v>
      </c>
      <c r="B20" t="s">
        <v>107</v>
      </c>
      <c r="C20" s="1">
        <v>27961</v>
      </c>
      <c r="D20" s="1">
        <v>27785</v>
      </c>
      <c r="E20" s="1">
        <v>-176</v>
      </c>
      <c r="F20" s="2">
        <v>-0.00629448159937055</v>
      </c>
      <c r="G20" s="6">
        <v>19587</v>
      </c>
      <c r="H20" s="1">
        <v>23966</v>
      </c>
      <c r="I20" s="1">
        <v>4379</v>
      </c>
      <c r="J20" s="2">
        <v>0.223566651350385</v>
      </c>
      <c r="K20" s="12">
        <v>11828</v>
      </c>
      <c r="L20" s="10">
        <v>12548</v>
      </c>
      <c r="M20" s="10">
        <v>720</v>
      </c>
      <c r="N20" s="11">
        <v>0.0608725059181603</v>
      </c>
      <c r="O20" s="7">
        <v>0.603869913718283</v>
      </c>
      <c r="P20" s="2">
        <v>0.523575064674956</v>
      </c>
      <c r="Q20" s="2">
        <f t="shared" si="0"/>
        <v>-0.08029484904332707</v>
      </c>
    </row>
    <row r="21" spans="1:17" ht="12.75">
      <c r="A21" s="3" t="s">
        <v>15</v>
      </c>
      <c r="B21" t="s">
        <v>108</v>
      </c>
      <c r="C21" s="1">
        <v>43287</v>
      </c>
      <c r="D21" s="1">
        <v>44159</v>
      </c>
      <c r="E21" s="1">
        <v>872</v>
      </c>
      <c r="F21" s="2">
        <v>0.0201446161665165</v>
      </c>
      <c r="G21" s="6">
        <v>20356</v>
      </c>
      <c r="H21" s="1">
        <v>22825</v>
      </c>
      <c r="I21" s="1">
        <v>2469</v>
      </c>
      <c r="J21" s="2">
        <v>0.121291019846728</v>
      </c>
      <c r="K21" s="12">
        <v>17808</v>
      </c>
      <c r="L21" s="10">
        <v>18555</v>
      </c>
      <c r="M21" s="10">
        <v>747</v>
      </c>
      <c r="N21" s="11">
        <v>0.04194743935309973</v>
      </c>
      <c r="O21" s="7">
        <v>0.874828060522696</v>
      </c>
      <c r="P21" s="2">
        <v>0.812924424972618</v>
      </c>
      <c r="Q21" s="2">
        <f t="shared" si="0"/>
        <v>-0.06190363555007805</v>
      </c>
    </row>
    <row r="22" spans="1:17" ht="12.75">
      <c r="A22" s="3" t="s">
        <v>16</v>
      </c>
      <c r="B22" t="s">
        <v>109</v>
      </c>
      <c r="C22" s="1">
        <v>39858</v>
      </c>
      <c r="D22" s="1">
        <v>43857</v>
      </c>
      <c r="E22" s="1">
        <v>3999</v>
      </c>
      <c r="F22" s="2">
        <v>0.100331175673641</v>
      </c>
      <c r="G22" s="6">
        <v>15277</v>
      </c>
      <c r="H22" s="1">
        <v>17964</v>
      </c>
      <c r="I22" s="1">
        <v>2687</v>
      </c>
      <c r="J22" s="2">
        <v>0.175885317797997</v>
      </c>
      <c r="K22" s="12">
        <v>14337</v>
      </c>
      <c r="L22" s="10">
        <v>16373</v>
      </c>
      <c r="M22" s="10">
        <v>2036</v>
      </c>
      <c r="N22" s="11">
        <v>0.1420101834414452</v>
      </c>
      <c r="O22" s="7">
        <v>0.938469594815736</v>
      </c>
      <c r="P22" s="2">
        <v>0.91143397906925</v>
      </c>
      <c r="Q22" s="2">
        <f t="shared" si="0"/>
        <v>-0.02703561574648594</v>
      </c>
    </row>
    <row r="23" spans="1:17" ht="12.75">
      <c r="A23" s="3" t="s">
        <v>17</v>
      </c>
      <c r="B23" t="s">
        <v>110</v>
      </c>
      <c r="C23" s="1">
        <v>93142</v>
      </c>
      <c r="D23" s="1">
        <v>98736</v>
      </c>
      <c r="E23" s="1">
        <v>5594</v>
      </c>
      <c r="F23" s="2">
        <v>0.0600588348972537</v>
      </c>
      <c r="G23" s="6">
        <v>37474</v>
      </c>
      <c r="H23" s="1">
        <v>42151</v>
      </c>
      <c r="I23" s="1">
        <v>4677</v>
      </c>
      <c r="J23" s="2">
        <v>0.12480653252922</v>
      </c>
      <c r="K23" s="12">
        <v>35822</v>
      </c>
      <c r="L23" s="10">
        <v>39493</v>
      </c>
      <c r="M23" s="10">
        <v>3671</v>
      </c>
      <c r="N23" s="11">
        <v>0.10247892356652337</v>
      </c>
      <c r="O23" s="7">
        <v>0.955916101830603</v>
      </c>
      <c r="P23" s="2">
        <v>0.936940997841095</v>
      </c>
      <c r="Q23" s="2">
        <f t="shared" si="0"/>
        <v>-0.01897510398950808</v>
      </c>
    </row>
    <row r="24" spans="1:17" ht="12.75">
      <c r="A24" s="3" t="s">
        <v>18</v>
      </c>
      <c r="B24" t="s">
        <v>111</v>
      </c>
      <c r="C24" s="1">
        <v>5088</v>
      </c>
      <c r="D24" s="1">
        <v>4423</v>
      </c>
      <c r="E24" s="1">
        <v>-665</v>
      </c>
      <c r="F24" s="2">
        <v>-0.130699685534591</v>
      </c>
      <c r="G24" s="6">
        <v>4239</v>
      </c>
      <c r="H24" s="1">
        <v>4780</v>
      </c>
      <c r="I24" s="1">
        <v>541</v>
      </c>
      <c r="J24" s="2">
        <v>0.127624439726351</v>
      </c>
      <c r="K24" s="12">
        <v>2133</v>
      </c>
      <c r="L24" s="10">
        <v>1987</v>
      </c>
      <c r="M24" s="10">
        <v>-146</v>
      </c>
      <c r="N24" s="11">
        <v>-0.06844819503047352</v>
      </c>
      <c r="O24" s="7">
        <v>0.503184713375796</v>
      </c>
      <c r="P24" s="2">
        <v>0.415690376569038</v>
      </c>
      <c r="Q24" s="2">
        <f t="shared" si="0"/>
        <v>-0.08749433680675794</v>
      </c>
    </row>
    <row r="25" spans="1:17" ht="12.75">
      <c r="A25" s="3" t="s">
        <v>19</v>
      </c>
      <c r="B25" t="s">
        <v>112</v>
      </c>
      <c r="C25" s="1">
        <v>97296</v>
      </c>
      <c r="D25" s="1">
        <v>101633</v>
      </c>
      <c r="E25" s="1">
        <v>4337</v>
      </c>
      <c r="F25" s="2">
        <v>0.0445753165597764</v>
      </c>
      <c r="G25" s="6">
        <v>39271</v>
      </c>
      <c r="H25" s="1">
        <v>43910</v>
      </c>
      <c r="I25" s="1">
        <v>4639</v>
      </c>
      <c r="J25" s="2">
        <v>0.118127880624379</v>
      </c>
      <c r="K25" s="12">
        <v>36931</v>
      </c>
      <c r="L25" s="10">
        <v>40697</v>
      </c>
      <c r="M25" s="10">
        <v>3766</v>
      </c>
      <c r="N25" s="11">
        <v>0.10197395142292383</v>
      </c>
      <c r="O25" s="7">
        <v>0.940414045988134</v>
      </c>
      <c r="P25" s="2">
        <v>0.926827601913004</v>
      </c>
      <c r="Q25" s="2">
        <f t="shared" si="0"/>
        <v>-0.0135864440751301</v>
      </c>
    </row>
    <row r="26" spans="1:17" ht="12.75">
      <c r="A26" s="3" t="s">
        <v>20</v>
      </c>
      <c r="B26" t="s">
        <v>113</v>
      </c>
      <c r="C26" s="1">
        <v>10024</v>
      </c>
      <c r="D26" s="1">
        <v>9304</v>
      </c>
      <c r="E26" s="1">
        <v>-720</v>
      </c>
      <c r="F26" s="2">
        <v>-0.0718276137270551</v>
      </c>
      <c r="G26" s="6">
        <v>8322</v>
      </c>
      <c r="H26" s="1">
        <v>8970</v>
      </c>
      <c r="I26" s="1">
        <v>648</v>
      </c>
      <c r="J26" s="2">
        <v>0.0778658976207642</v>
      </c>
      <c r="K26" s="12">
        <v>4043</v>
      </c>
      <c r="L26" s="10">
        <v>3836</v>
      </c>
      <c r="M26" s="10">
        <v>-207</v>
      </c>
      <c r="N26" s="11">
        <v>-0.05119960425426663</v>
      </c>
      <c r="O26" s="7">
        <v>0.485820716173997</v>
      </c>
      <c r="P26" s="2">
        <v>0.427647714604236</v>
      </c>
      <c r="Q26" s="2">
        <f t="shared" si="0"/>
        <v>-0.05817300156976102</v>
      </c>
    </row>
    <row r="27" spans="1:17" ht="12.75">
      <c r="A27" s="3" t="s">
        <v>21</v>
      </c>
      <c r="B27" t="s">
        <v>114</v>
      </c>
      <c r="C27" s="1">
        <v>49597</v>
      </c>
      <c r="D27" s="1">
        <v>51208</v>
      </c>
      <c r="E27" s="1">
        <v>1611</v>
      </c>
      <c r="F27" s="2">
        <v>0.0324818033348791</v>
      </c>
      <c r="G27" s="6">
        <v>19940</v>
      </c>
      <c r="H27" s="1">
        <v>21581</v>
      </c>
      <c r="I27" s="1">
        <v>1641</v>
      </c>
      <c r="J27" s="2">
        <v>0.0822968906720161</v>
      </c>
      <c r="K27" s="12">
        <v>18465</v>
      </c>
      <c r="L27" s="10">
        <v>19396</v>
      </c>
      <c r="M27" s="10">
        <v>931</v>
      </c>
      <c r="N27" s="11">
        <v>0.0504197129704847</v>
      </c>
      <c r="O27" s="7">
        <v>0.926028084252758</v>
      </c>
      <c r="P27" s="2">
        <v>0.8987535332005</v>
      </c>
      <c r="Q27" s="2">
        <f t="shared" si="0"/>
        <v>-0.027274551052257956</v>
      </c>
    </row>
    <row r="28" spans="1:17" ht="12.75">
      <c r="A28" s="3" t="s">
        <v>22</v>
      </c>
      <c r="B28" t="s">
        <v>115</v>
      </c>
      <c r="C28" s="1">
        <v>33647</v>
      </c>
      <c r="D28" s="1">
        <v>36842</v>
      </c>
      <c r="E28" s="1">
        <v>3195</v>
      </c>
      <c r="F28" s="2">
        <v>0.0949564597140904</v>
      </c>
      <c r="G28" s="6">
        <v>13878</v>
      </c>
      <c r="H28" s="1">
        <v>15856</v>
      </c>
      <c r="I28" s="1">
        <v>1978</v>
      </c>
      <c r="J28" s="2">
        <v>0.142527741749532</v>
      </c>
      <c r="K28" s="12">
        <v>13212</v>
      </c>
      <c r="L28" s="10">
        <v>14866</v>
      </c>
      <c r="M28" s="10">
        <v>1654</v>
      </c>
      <c r="N28" s="11">
        <v>0.12518922191946716</v>
      </c>
      <c r="O28" s="7">
        <v>0.95201037613489</v>
      </c>
      <c r="P28" s="2">
        <v>0.937563067608476</v>
      </c>
      <c r="Q28" s="2">
        <f t="shared" si="0"/>
        <v>-0.014447308526414071</v>
      </c>
    </row>
    <row r="29" spans="1:17" ht="12.75">
      <c r="A29" s="3" t="s">
        <v>23</v>
      </c>
      <c r="B29" t="s">
        <v>116</v>
      </c>
      <c r="C29" s="1">
        <v>19105</v>
      </c>
      <c r="D29" s="1">
        <v>19051</v>
      </c>
      <c r="E29" s="1">
        <v>-54</v>
      </c>
      <c r="F29" s="2">
        <v>-0.00282648521329495</v>
      </c>
      <c r="G29" s="6">
        <v>9831</v>
      </c>
      <c r="H29" s="1">
        <v>10616</v>
      </c>
      <c r="I29" s="1">
        <v>785</v>
      </c>
      <c r="J29" s="2">
        <v>0.0798494558030719</v>
      </c>
      <c r="K29" s="12">
        <v>7703</v>
      </c>
      <c r="L29" s="10">
        <v>7919</v>
      </c>
      <c r="M29" s="10">
        <v>216</v>
      </c>
      <c r="N29" s="11">
        <v>0.028041022978060496</v>
      </c>
      <c r="O29" s="7">
        <v>0.783541857389889</v>
      </c>
      <c r="P29" s="2">
        <v>0.745949510173323</v>
      </c>
      <c r="Q29" s="2">
        <f t="shared" si="0"/>
        <v>-0.03759234721656601</v>
      </c>
    </row>
    <row r="30" spans="1:17" ht="12.75">
      <c r="A30" s="3" t="s">
        <v>24</v>
      </c>
      <c r="B30" t="s">
        <v>117</v>
      </c>
      <c r="C30" s="1">
        <v>22780</v>
      </c>
      <c r="D30" s="1">
        <v>23687</v>
      </c>
      <c r="E30" s="1">
        <v>907</v>
      </c>
      <c r="F30" s="2">
        <v>0.0398156277436348</v>
      </c>
      <c r="G30" s="6">
        <v>9579</v>
      </c>
      <c r="H30" s="1">
        <v>10719</v>
      </c>
      <c r="I30" s="1">
        <v>1140</v>
      </c>
      <c r="J30" s="2">
        <v>0.119010335108049</v>
      </c>
      <c r="K30" s="12">
        <v>8764</v>
      </c>
      <c r="L30" s="10">
        <v>9547</v>
      </c>
      <c r="M30" s="10">
        <v>783</v>
      </c>
      <c r="N30" s="11">
        <v>0.08934276586033775</v>
      </c>
      <c r="O30" s="7">
        <v>0.914918049900825</v>
      </c>
      <c r="P30" s="2">
        <v>0.890661442298722</v>
      </c>
      <c r="Q30" s="2">
        <f t="shared" si="0"/>
        <v>-0.02425660760210302</v>
      </c>
    </row>
    <row r="31" spans="1:17" ht="12.75">
      <c r="A31" s="3" t="s">
        <v>25</v>
      </c>
      <c r="B31" t="s">
        <v>118</v>
      </c>
      <c r="C31" s="1">
        <v>6861</v>
      </c>
      <c r="D31" s="1">
        <v>5916</v>
      </c>
      <c r="E31" s="1">
        <v>-945</v>
      </c>
      <c r="F31" s="2">
        <v>-0.137735024048972</v>
      </c>
      <c r="G31" s="6">
        <v>5706</v>
      </c>
      <c r="H31" s="1">
        <v>5999</v>
      </c>
      <c r="I31" s="1">
        <v>293</v>
      </c>
      <c r="J31" s="2">
        <v>0.0513494567122327</v>
      </c>
      <c r="K31" s="12">
        <v>3083</v>
      </c>
      <c r="L31" s="10">
        <v>2822</v>
      </c>
      <c r="M31" s="10">
        <v>-261</v>
      </c>
      <c r="N31" s="11">
        <v>-0.08465780084333442</v>
      </c>
      <c r="O31" s="7">
        <v>0.54030844724851</v>
      </c>
      <c r="P31" s="2">
        <v>0.470411735289215</v>
      </c>
      <c r="Q31" s="2">
        <f t="shared" si="0"/>
        <v>-0.06989671195929503</v>
      </c>
    </row>
    <row r="32" spans="1:17" ht="12.75">
      <c r="A32" s="3" t="s">
        <v>26</v>
      </c>
      <c r="B32" t="s">
        <v>119</v>
      </c>
      <c r="C32" s="1">
        <v>19100</v>
      </c>
      <c r="D32" s="1">
        <v>20449</v>
      </c>
      <c r="E32" s="1">
        <v>1349</v>
      </c>
      <c r="F32" s="2">
        <v>0.0706282722513089</v>
      </c>
      <c r="G32" s="6">
        <v>8029</v>
      </c>
      <c r="H32" s="1">
        <v>9727</v>
      </c>
      <c r="I32" s="1">
        <v>1698</v>
      </c>
      <c r="J32" s="2">
        <v>0.211483372773695</v>
      </c>
      <c r="K32" s="12">
        <v>7070</v>
      </c>
      <c r="L32" s="10">
        <v>7843</v>
      </c>
      <c r="M32" s="10">
        <v>773</v>
      </c>
      <c r="N32" s="11">
        <v>0.10933521923620934</v>
      </c>
      <c r="O32" s="7">
        <v>0.880557977332171</v>
      </c>
      <c r="P32" s="2">
        <v>0.806312326513827</v>
      </c>
      <c r="Q32" s="2">
        <f t="shared" si="0"/>
        <v>-0.074245650818344</v>
      </c>
    </row>
    <row r="33" spans="1:17" ht="12.75">
      <c r="A33" s="3" t="s">
        <v>27</v>
      </c>
      <c r="B33" t="s">
        <v>120</v>
      </c>
      <c r="C33" s="1">
        <v>75767</v>
      </c>
      <c r="D33" s="1">
        <v>83686</v>
      </c>
      <c r="E33" s="1">
        <v>7919</v>
      </c>
      <c r="F33" s="2">
        <v>0.104517797985931</v>
      </c>
      <c r="G33" s="6">
        <v>30109</v>
      </c>
      <c r="H33" s="1">
        <v>35147</v>
      </c>
      <c r="I33" s="1">
        <v>5038</v>
      </c>
      <c r="J33" s="2">
        <v>0.167325384436547</v>
      </c>
      <c r="K33" s="12">
        <v>28222</v>
      </c>
      <c r="L33" s="10">
        <v>32117</v>
      </c>
      <c r="M33" s="10">
        <v>3895</v>
      </c>
      <c r="N33" s="11">
        <v>0.13801289773935227</v>
      </c>
      <c r="O33" s="7">
        <v>0.937327709322794</v>
      </c>
      <c r="P33" s="2">
        <v>0.91379065069565</v>
      </c>
      <c r="Q33" s="2">
        <f t="shared" si="0"/>
        <v>-0.023537058627143947</v>
      </c>
    </row>
    <row r="34" spans="1:17" ht="12.75">
      <c r="A34" s="3" t="s">
        <v>28</v>
      </c>
      <c r="B34" t="s">
        <v>121</v>
      </c>
      <c r="C34" s="1">
        <v>24316</v>
      </c>
      <c r="D34" s="1">
        <v>26664</v>
      </c>
      <c r="E34" s="1">
        <v>2348</v>
      </c>
      <c r="F34" s="2">
        <v>0.0965619345287054</v>
      </c>
      <c r="G34" s="6">
        <v>12370</v>
      </c>
      <c r="H34" s="1">
        <v>14669</v>
      </c>
      <c r="I34" s="1">
        <v>2299</v>
      </c>
      <c r="J34" s="2">
        <v>0.185852869846403</v>
      </c>
      <c r="K34" s="12">
        <v>9696</v>
      </c>
      <c r="L34" s="10">
        <v>10527</v>
      </c>
      <c r="M34" s="10">
        <v>831</v>
      </c>
      <c r="N34" s="11">
        <v>0.08570544554455446</v>
      </c>
      <c r="O34" s="7">
        <v>0.783831851253032</v>
      </c>
      <c r="P34" s="2">
        <v>0.717635830663304</v>
      </c>
      <c r="Q34" s="2">
        <f t="shared" si="0"/>
        <v>-0.06619602058972796</v>
      </c>
    </row>
    <row r="35" spans="1:17" ht="12.75">
      <c r="A35" s="3" t="s">
        <v>29</v>
      </c>
      <c r="B35" t="s">
        <v>122</v>
      </c>
      <c r="C35" s="1">
        <v>149577</v>
      </c>
      <c r="D35" s="1">
        <v>166426</v>
      </c>
      <c r="E35" s="1">
        <v>16849</v>
      </c>
      <c r="F35" s="2">
        <v>0.112644323659386</v>
      </c>
      <c r="G35" s="6">
        <v>59989</v>
      </c>
      <c r="H35" s="1">
        <v>69288</v>
      </c>
      <c r="I35" s="1">
        <v>9299</v>
      </c>
      <c r="J35" s="2">
        <v>0.155011752154562</v>
      </c>
      <c r="K35" s="12">
        <v>56057</v>
      </c>
      <c r="L35" s="10">
        <v>62650</v>
      </c>
      <c r="M35" s="10">
        <v>6593</v>
      </c>
      <c r="N35" s="11">
        <v>0.11761243020496995</v>
      </c>
      <c r="O35" s="7">
        <v>0.93445465001917</v>
      </c>
      <c r="P35" s="2">
        <v>0.904196974945157</v>
      </c>
      <c r="Q35" s="2">
        <f t="shared" si="0"/>
        <v>-0.030257675074013002</v>
      </c>
    </row>
    <row r="36" spans="1:17" ht="12.75">
      <c r="A36" s="3" t="s">
        <v>30</v>
      </c>
      <c r="B36" t="s">
        <v>123</v>
      </c>
      <c r="C36" s="1">
        <v>20187</v>
      </c>
      <c r="D36" s="1">
        <v>20574</v>
      </c>
      <c r="E36" s="1">
        <v>387</v>
      </c>
      <c r="F36" s="2">
        <v>0.0191707534551939</v>
      </c>
      <c r="G36" s="6">
        <v>8221</v>
      </c>
      <c r="H36" s="1">
        <v>9304</v>
      </c>
      <c r="I36" s="1">
        <v>1083</v>
      </c>
      <c r="J36" s="2">
        <v>0.131735798564652</v>
      </c>
      <c r="K36" s="12">
        <v>7623</v>
      </c>
      <c r="L36" s="10">
        <v>8239</v>
      </c>
      <c r="M36" s="10">
        <v>616</v>
      </c>
      <c r="N36" s="11">
        <v>0.08080808080808081</v>
      </c>
      <c r="O36" s="7">
        <v>0.927259457486924</v>
      </c>
      <c r="P36" s="2">
        <v>0.885533104041273</v>
      </c>
      <c r="Q36" s="2">
        <f t="shared" si="0"/>
        <v>-0.04172635344565101</v>
      </c>
    </row>
    <row r="37" spans="1:17" ht="12.75">
      <c r="A37" s="3" t="s">
        <v>31</v>
      </c>
      <c r="B37" t="s">
        <v>124</v>
      </c>
      <c r="C37" s="1">
        <v>107120</v>
      </c>
      <c r="D37" s="1">
        <v>114638</v>
      </c>
      <c r="E37" s="1">
        <v>7518</v>
      </c>
      <c r="F37" s="2">
        <v>0.0701829723674384</v>
      </c>
      <c r="G37" s="6">
        <v>43479</v>
      </c>
      <c r="H37" s="1">
        <v>48402</v>
      </c>
      <c r="I37" s="1">
        <v>4923</v>
      </c>
      <c r="J37" s="2">
        <v>0.113227075139723</v>
      </c>
      <c r="K37" s="12">
        <v>41599</v>
      </c>
      <c r="L37" s="10">
        <v>46137</v>
      </c>
      <c r="M37" s="10">
        <v>4538</v>
      </c>
      <c r="N37" s="11">
        <v>0.10908916079713454</v>
      </c>
      <c r="O37" s="7">
        <v>0.956760735067504</v>
      </c>
      <c r="P37" s="2">
        <v>0.953204413040783</v>
      </c>
      <c r="Q37" s="2">
        <f t="shared" si="0"/>
        <v>-0.0035563220267210705</v>
      </c>
    </row>
    <row r="38" spans="1:17" ht="12.75">
      <c r="A38" s="3" t="s">
        <v>32</v>
      </c>
      <c r="B38" t="s">
        <v>125</v>
      </c>
      <c r="C38" s="1">
        <v>16137</v>
      </c>
      <c r="D38" s="1">
        <v>16836</v>
      </c>
      <c r="E38" s="1">
        <v>699</v>
      </c>
      <c r="F38" s="2">
        <v>0.0433166015988102</v>
      </c>
      <c r="G38" s="6">
        <v>6674</v>
      </c>
      <c r="H38" s="1">
        <v>7230</v>
      </c>
      <c r="I38" s="1">
        <v>556</v>
      </c>
      <c r="J38" s="2">
        <v>0.0833083608031166</v>
      </c>
      <c r="K38" s="12">
        <v>6211</v>
      </c>
      <c r="L38" s="10">
        <v>6609</v>
      </c>
      <c r="M38" s="10">
        <v>398</v>
      </c>
      <c r="N38" s="11">
        <v>0.06407985831589116</v>
      </c>
      <c r="O38" s="7">
        <v>0.930626311057836</v>
      </c>
      <c r="P38" s="2">
        <v>0.914107883817427</v>
      </c>
      <c r="Q38" s="2">
        <f t="shared" si="0"/>
        <v>-0.016518427240408973</v>
      </c>
    </row>
    <row r="39" spans="1:17" ht="12.75">
      <c r="A39" s="3" t="s">
        <v>33</v>
      </c>
      <c r="B39" t="s">
        <v>126</v>
      </c>
      <c r="C39" s="1">
        <v>20740</v>
      </c>
      <c r="D39" s="1">
        <v>19977</v>
      </c>
      <c r="E39" s="1">
        <v>-763</v>
      </c>
      <c r="F39" s="2">
        <v>-0.0367888138862102</v>
      </c>
      <c r="G39" s="6">
        <v>11187</v>
      </c>
      <c r="H39" s="1">
        <v>12360</v>
      </c>
      <c r="I39" s="1">
        <v>1173</v>
      </c>
      <c r="J39" s="2">
        <v>0.10485384821668</v>
      </c>
      <c r="K39" s="12">
        <v>8452</v>
      </c>
      <c r="L39" s="10">
        <v>8587</v>
      </c>
      <c r="M39" s="10">
        <v>135</v>
      </c>
      <c r="N39" s="11">
        <v>0.01597255087553242</v>
      </c>
      <c r="O39" s="7">
        <v>0.755519799767587</v>
      </c>
      <c r="P39" s="2">
        <v>0.694741100323625</v>
      </c>
      <c r="Q39" s="2">
        <f t="shared" si="0"/>
        <v>-0.06077869944396197</v>
      </c>
    </row>
    <row r="40" spans="1:17" ht="12.75">
      <c r="A40" s="3" t="s">
        <v>34</v>
      </c>
      <c r="B40" t="s">
        <v>127</v>
      </c>
      <c r="C40" s="1">
        <v>29641</v>
      </c>
      <c r="D40" s="1">
        <v>28743</v>
      </c>
      <c r="E40" s="1">
        <v>-898</v>
      </c>
      <c r="F40" s="2">
        <v>-0.0302958739583685</v>
      </c>
      <c r="G40" s="6">
        <v>14681</v>
      </c>
      <c r="H40" s="1">
        <v>16784</v>
      </c>
      <c r="I40" s="1">
        <v>2103</v>
      </c>
      <c r="J40" s="2">
        <v>0.143246372862884</v>
      </c>
      <c r="K40" s="12">
        <v>11721</v>
      </c>
      <c r="L40" s="10">
        <v>12094</v>
      </c>
      <c r="M40" s="10">
        <v>373</v>
      </c>
      <c r="N40" s="11">
        <v>0.031823223274464636</v>
      </c>
      <c r="O40" s="7">
        <v>0.798378857026088</v>
      </c>
      <c r="P40" s="2">
        <v>0.72056720686368</v>
      </c>
      <c r="Q40" s="2">
        <f t="shared" si="0"/>
        <v>-0.07781165016240799</v>
      </c>
    </row>
    <row r="41" spans="1:17" ht="12.75">
      <c r="A41" s="3" t="s">
        <v>35</v>
      </c>
      <c r="B41" t="s">
        <v>128</v>
      </c>
      <c r="C41" s="1">
        <v>82893</v>
      </c>
      <c r="D41" s="1">
        <v>81442</v>
      </c>
      <c r="E41" s="1">
        <v>-1451</v>
      </c>
      <c r="F41" s="2">
        <v>-0.0175044937449483</v>
      </c>
      <c r="G41" s="6">
        <v>34653</v>
      </c>
      <c r="H41" s="1">
        <v>37189</v>
      </c>
      <c r="I41" s="1">
        <v>2536</v>
      </c>
      <c r="J41" s="2">
        <v>0.0731826970247886</v>
      </c>
      <c r="K41" s="12">
        <v>32723</v>
      </c>
      <c r="L41" s="10">
        <v>34013</v>
      </c>
      <c r="M41" s="10">
        <v>1290</v>
      </c>
      <c r="N41" s="11">
        <v>0.03942181340341656</v>
      </c>
      <c r="O41" s="7">
        <v>0.944304966380977</v>
      </c>
      <c r="P41" s="2">
        <v>0.914598402753502</v>
      </c>
      <c r="Q41" s="2">
        <f t="shared" si="0"/>
        <v>-0.029706563627475036</v>
      </c>
    </row>
    <row r="42" spans="1:17" ht="12.75">
      <c r="A42" s="3" t="s">
        <v>36</v>
      </c>
      <c r="B42" t="s">
        <v>129</v>
      </c>
      <c r="C42" s="1">
        <v>125834</v>
      </c>
      <c r="D42" s="1">
        <v>134063</v>
      </c>
      <c r="E42" s="1">
        <v>8229</v>
      </c>
      <c r="F42" s="2">
        <v>0.0653956800228873</v>
      </c>
      <c r="G42" s="6">
        <v>50360</v>
      </c>
      <c r="H42" s="1">
        <v>57734</v>
      </c>
      <c r="I42" s="1">
        <v>7374</v>
      </c>
      <c r="J42" s="2">
        <v>0.146425734710087</v>
      </c>
      <c r="K42" s="12">
        <v>47702</v>
      </c>
      <c r="L42" s="10">
        <v>53176</v>
      </c>
      <c r="M42" s="10">
        <v>5474</v>
      </c>
      <c r="N42" s="11">
        <v>0.11475409836065574</v>
      </c>
      <c r="O42" s="7">
        <v>0.947220015885624</v>
      </c>
      <c r="P42" s="2">
        <v>0.921051719957044</v>
      </c>
      <c r="Q42" s="2">
        <f t="shared" si="0"/>
        <v>-0.026168295928579943</v>
      </c>
    </row>
    <row r="43" spans="1:17" ht="12.75">
      <c r="A43" s="3" t="s">
        <v>37</v>
      </c>
      <c r="B43" t="s">
        <v>130</v>
      </c>
      <c r="C43" s="1">
        <v>43384</v>
      </c>
      <c r="D43" s="1">
        <v>41749</v>
      </c>
      <c r="E43" s="1">
        <v>-1635</v>
      </c>
      <c r="F43" s="2">
        <v>-0.0376867047759543</v>
      </c>
      <c r="G43" s="6">
        <v>26260</v>
      </c>
      <c r="H43" s="1">
        <v>30379</v>
      </c>
      <c r="I43" s="1">
        <v>4119</v>
      </c>
      <c r="J43" s="2">
        <v>0.156854531607007</v>
      </c>
      <c r="K43" s="12">
        <v>17585</v>
      </c>
      <c r="L43" s="10">
        <v>17974</v>
      </c>
      <c r="M43" s="10">
        <v>389</v>
      </c>
      <c r="N43" s="11">
        <v>0.02212112595962468</v>
      </c>
      <c r="O43" s="7">
        <v>0.66964965727342</v>
      </c>
      <c r="P43" s="2">
        <v>0.591658711609994</v>
      </c>
      <c r="Q43" s="2">
        <f t="shared" si="0"/>
        <v>-0.07799094566342601</v>
      </c>
    </row>
    <row r="44" spans="1:17" ht="12.75">
      <c r="A44" s="3" t="s">
        <v>38</v>
      </c>
      <c r="B44" t="s">
        <v>131</v>
      </c>
      <c r="C44" s="1">
        <v>14555</v>
      </c>
      <c r="D44" s="1">
        <v>15404</v>
      </c>
      <c r="E44" s="1">
        <v>849</v>
      </c>
      <c r="F44" s="2">
        <v>0.0583304706286499</v>
      </c>
      <c r="G44" s="6">
        <v>8664</v>
      </c>
      <c r="H44" s="1">
        <v>9896</v>
      </c>
      <c r="I44" s="1">
        <v>1232</v>
      </c>
      <c r="J44" s="2">
        <v>0.142197599261311</v>
      </c>
      <c r="K44" s="12">
        <v>5986</v>
      </c>
      <c r="L44" s="10">
        <v>6571</v>
      </c>
      <c r="M44" s="10">
        <v>585</v>
      </c>
      <c r="N44" s="11">
        <v>0.09772803207484129</v>
      </c>
      <c r="O44" s="7">
        <v>0.690904893813481</v>
      </c>
      <c r="P44" s="2">
        <v>0.664005658852061</v>
      </c>
      <c r="Q44" s="2">
        <f t="shared" si="0"/>
        <v>-0.026899234961419993</v>
      </c>
    </row>
    <row r="45" spans="1:17" ht="12.75">
      <c r="A45" s="3" t="s">
        <v>39</v>
      </c>
      <c r="B45" t="s">
        <v>132</v>
      </c>
      <c r="C45" s="1">
        <v>4562</v>
      </c>
      <c r="D45" s="1">
        <v>4232</v>
      </c>
      <c r="E45" s="1">
        <v>-330</v>
      </c>
      <c r="F45" s="2">
        <v>-0.0723366944322665</v>
      </c>
      <c r="G45" s="6">
        <v>2098</v>
      </c>
      <c r="H45" s="1">
        <v>2253</v>
      </c>
      <c r="I45" s="1">
        <v>155</v>
      </c>
      <c r="J45" s="2">
        <v>0.0738798856053384</v>
      </c>
      <c r="K45" s="12">
        <v>1345</v>
      </c>
      <c r="L45" s="10">
        <v>1318</v>
      </c>
      <c r="M45" s="10">
        <v>-27</v>
      </c>
      <c r="N45" s="11">
        <v>-0.020074349442379184</v>
      </c>
      <c r="O45" s="7">
        <v>0.641086749285033</v>
      </c>
      <c r="P45" s="2">
        <v>0.584997780736795</v>
      </c>
      <c r="Q45" s="2">
        <f t="shared" si="0"/>
        <v>-0.05608896854823797</v>
      </c>
    </row>
    <row r="46" spans="1:17" ht="12.75">
      <c r="A46" s="3" t="s">
        <v>40</v>
      </c>
      <c r="B46" t="s">
        <v>133</v>
      </c>
      <c r="C46" s="1">
        <v>940164</v>
      </c>
      <c r="D46" s="1">
        <v>947735</v>
      </c>
      <c r="E46" s="1">
        <v>7571</v>
      </c>
      <c r="F46" s="2">
        <v>0.00805285035376807</v>
      </c>
      <c r="G46" s="6">
        <v>400093</v>
      </c>
      <c r="H46" s="1">
        <v>418053</v>
      </c>
      <c r="I46" s="1">
        <v>17960</v>
      </c>
      <c r="J46" s="2">
        <v>0.0448895631765614</v>
      </c>
      <c r="K46" s="12">
        <v>377729</v>
      </c>
      <c r="L46" s="10">
        <v>383591</v>
      </c>
      <c r="M46" s="10">
        <v>5862</v>
      </c>
      <c r="N46" s="11">
        <v>0.015519062608377964</v>
      </c>
      <c r="O46" s="7">
        <v>0.944102996053418</v>
      </c>
      <c r="P46" s="2">
        <v>0.917565476147761</v>
      </c>
      <c r="Q46" s="2">
        <f t="shared" si="0"/>
        <v>-0.026537519905657003</v>
      </c>
    </row>
    <row r="47" spans="1:17" ht="12.75">
      <c r="A47" s="3" t="s">
        <v>41</v>
      </c>
      <c r="B47" t="s">
        <v>134</v>
      </c>
      <c r="C47" s="1">
        <v>40896</v>
      </c>
      <c r="D47" s="1">
        <v>44673</v>
      </c>
      <c r="E47" s="1">
        <v>3777</v>
      </c>
      <c r="F47" s="2">
        <v>0.092356220657277</v>
      </c>
      <c r="G47" s="6">
        <v>16671</v>
      </c>
      <c r="H47" s="1">
        <v>19204</v>
      </c>
      <c r="I47" s="1">
        <v>2533</v>
      </c>
      <c r="J47" s="2">
        <v>0.151940495471177</v>
      </c>
      <c r="K47" s="12">
        <v>15398</v>
      </c>
      <c r="L47" s="10">
        <v>17376</v>
      </c>
      <c r="M47" s="10">
        <v>1978</v>
      </c>
      <c r="N47" s="11">
        <v>0.12845824133004285</v>
      </c>
      <c r="O47" s="7">
        <v>0.923639853638054</v>
      </c>
      <c r="P47" s="2">
        <v>0.904811497604666</v>
      </c>
      <c r="Q47" s="2">
        <f t="shared" si="0"/>
        <v>-0.01882835603338806</v>
      </c>
    </row>
    <row r="48" spans="1:17" ht="12.75">
      <c r="A48" s="3" t="s">
        <v>42</v>
      </c>
      <c r="B48" t="s">
        <v>135</v>
      </c>
      <c r="C48" s="1">
        <v>35652</v>
      </c>
      <c r="D48" s="1">
        <v>37660</v>
      </c>
      <c r="E48" s="1">
        <v>2008</v>
      </c>
      <c r="F48" s="2">
        <v>0.0563222259620779</v>
      </c>
      <c r="G48" s="6">
        <v>19818</v>
      </c>
      <c r="H48" s="1">
        <v>23537</v>
      </c>
      <c r="I48" s="1">
        <v>3719</v>
      </c>
      <c r="J48" s="2">
        <v>0.187657684932889</v>
      </c>
      <c r="K48" s="12">
        <v>13985</v>
      </c>
      <c r="L48" s="10">
        <v>15415</v>
      </c>
      <c r="M48" s="10">
        <v>1430</v>
      </c>
      <c r="N48" s="11">
        <v>0.10225241329996425</v>
      </c>
      <c r="O48" s="7">
        <v>0.705671611666162</v>
      </c>
      <c r="P48" s="2">
        <v>0.654926286272677</v>
      </c>
      <c r="Q48" s="2">
        <f t="shared" si="0"/>
        <v>-0.050745325393484975</v>
      </c>
    </row>
    <row r="49" spans="1:17" ht="12.75">
      <c r="A49" s="3" t="s">
        <v>43</v>
      </c>
      <c r="B49" t="s">
        <v>136</v>
      </c>
      <c r="C49" s="1">
        <v>36776</v>
      </c>
      <c r="D49" s="1">
        <v>35998</v>
      </c>
      <c r="E49" s="1">
        <v>-778</v>
      </c>
      <c r="F49" s="2">
        <v>-0.0211551011529258</v>
      </c>
      <c r="G49" s="6">
        <v>26627</v>
      </c>
      <c r="H49" s="1">
        <v>30125</v>
      </c>
      <c r="I49" s="1">
        <v>3498</v>
      </c>
      <c r="J49" s="2">
        <v>0.131370413490066</v>
      </c>
      <c r="K49" s="12">
        <v>15333</v>
      </c>
      <c r="L49" s="10">
        <v>16003</v>
      </c>
      <c r="M49" s="10">
        <v>670</v>
      </c>
      <c r="N49" s="11">
        <v>0.04369660210004565</v>
      </c>
      <c r="O49" s="7">
        <v>0.575844068051226</v>
      </c>
      <c r="P49" s="2">
        <v>0.531219917012448</v>
      </c>
      <c r="Q49" s="2">
        <f t="shared" si="0"/>
        <v>-0.04462415103877804</v>
      </c>
    </row>
    <row r="50" spans="1:17" ht="12.75">
      <c r="A50" s="3" t="s">
        <v>44</v>
      </c>
      <c r="B50" t="s">
        <v>137</v>
      </c>
      <c r="C50" s="1">
        <v>161091</v>
      </c>
      <c r="D50" s="1">
        <v>176695</v>
      </c>
      <c r="E50" s="1">
        <v>15604</v>
      </c>
      <c r="F50" s="2">
        <v>0.0968645051554711</v>
      </c>
      <c r="G50" s="6">
        <v>62614</v>
      </c>
      <c r="H50" s="1">
        <v>73149</v>
      </c>
      <c r="I50" s="1">
        <v>10535</v>
      </c>
      <c r="J50" s="2">
        <v>0.168253106334047</v>
      </c>
      <c r="K50" s="12">
        <v>60530</v>
      </c>
      <c r="L50" s="10">
        <v>69648</v>
      </c>
      <c r="M50" s="10">
        <v>9118</v>
      </c>
      <c r="N50" s="11">
        <v>0.1506360482405419</v>
      </c>
      <c r="O50" s="7">
        <v>0.966716708723289</v>
      </c>
      <c r="P50" s="2">
        <v>0.95213878521921</v>
      </c>
      <c r="Q50" s="2">
        <f t="shared" si="0"/>
        <v>-0.014577923504078938</v>
      </c>
    </row>
    <row r="51" spans="1:17" ht="12.75">
      <c r="A51" s="3" t="s">
        <v>45</v>
      </c>
      <c r="B51" t="s">
        <v>138</v>
      </c>
      <c r="C51" s="1">
        <v>82317</v>
      </c>
      <c r="D51" s="1">
        <v>86395</v>
      </c>
      <c r="E51" s="1">
        <v>4078</v>
      </c>
      <c r="F51" s="2">
        <v>0.0495401921838745</v>
      </c>
      <c r="G51" s="6">
        <v>32034</v>
      </c>
      <c r="H51" s="1">
        <v>36267</v>
      </c>
      <c r="I51" s="1">
        <v>4233</v>
      </c>
      <c r="J51" s="2">
        <v>0.132140850346507</v>
      </c>
      <c r="K51" s="12">
        <v>30857</v>
      </c>
      <c r="L51" s="10">
        <v>34228</v>
      </c>
      <c r="M51" s="10">
        <v>3371</v>
      </c>
      <c r="N51" s="11">
        <v>0.10924587613831546</v>
      </c>
      <c r="O51" s="7">
        <v>0.963257788599613</v>
      </c>
      <c r="P51" s="2">
        <v>0.943778090274906</v>
      </c>
      <c r="Q51" s="2">
        <f t="shared" si="0"/>
        <v>-0.019479698324706973</v>
      </c>
    </row>
    <row r="52" spans="1:17" ht="12.75">
      <c r="A52" s="3" t="s">
        <v>46</v>
      </c>
      <c r="B52" t="s">
        <v>139</v>
      </c>
      <c r="C52" s="1">
        <v>7213</v>
      </c>
      <c r="D52" s="1">
        <v>7469</v>
      </c>
      <c r="E52" s="1">
        <v>256</v>
      </c>
      <c r="F52" s="2">
        <v>0.0354914737279911</v>
      </c>
      <c r="G52" s="6">
        <v>3036</v>
      </c>
      <c r="H52" s="1">
        <v>3579</v>
      </c>
      <c r="I52" s="1">
        <v>543</v>
      </c>
      <c r="J52" s="2">
        <v>0.178853754940711</v>
      </c>
      <c r="K52" s="12">
        <v>2759</v>
      </c>
      <c r="L52" s="10">
        <v>3051</v>
      </c>
      <c r="M52" s="10">
        <v>292</v>
      </c>
      <c r="N52" s="11">
        <v>0.10583544762595143</v>
      </c>
      <c r="O52" s="7">
        <v>0.908761528326746</v>
      </c>
      <c r="P52" s="2">
        <v>0.852472757753562</v>
      </c>
      <c r="Q52" s="2">
        <f t="shared" si="0"/>
        <v>-0.05628877057318393</v>
      </c>
    </row>
    <row r="53" spans="1:17" ht="12.75">
      <c r="A53" s="3" t="s">
        <v>47</v>
      </c>
      <c r="B53" t="s">
        <v>140</v>
      </c>
      <c r="C53" s="1">
        <v>36804</v>
      </c>
      <c r="D53" s="1">
        <v>41019</v>
      </c>
      <c r="E53" s="1">
        <v>4215</v>
      </c>
      <c r="F53" s="2">
        <v>0.114525595044017</v>
      </c>
      <c r="G53" s="6">
        <v>13493</v>
      </c>
      <c r="H53" s="1">
        <v>16132</v>
      </c>
      <c r="I53" s="1">
        <v>2639</v>
      </c>
      <c r="J53" s="2">
        <v>0.195582894834359</v>
      </c>
      <c r="K53" s="12">
        <v>13015</v>
      </c>
      <c r="L53" s="10">
        <v>15002</v>
      </c>
      <c r="M53" s="10">
        <v>1987</v>
      </c>
      <c r="N53" s="11">
        <v>0.15266999615827892</v>
      </c>
      <c r="O53" s="7">
        <v>0.964574223671533</v>
      </c>
      <c r="P53" s="2">
        <v>0.929952888668485</v>
      </c>
      <c r="Q53" s="2">
        <f t="shared" si="0"/>
        <v>-0.03462133500304798</v>
      </c>
    </row>
    <row r="54" spans="1:17" ht="12.75">
      <c r="A54" s="3" t="s">
        <v>48</v>
      </c>
      <c r="B54" t="s">
        <v>141</v>
      </c>
      <c r="C54" s="1">
        <v>41319</v>
      </c>
      <c r="D54" s="1">
        <v>44205</v>
      </c>
      <c r="E54" s="1">
        <v>2886</v>
      </c>
      <c r="F54" s="2">
        <v>0.0698468017134974</v>
      </c>
      <c r="G54" s="6">
        <v>21129</v>
      </c>
      <c r="H54" s="1">
        <v>24248</v>
      </c>
      <c r="I54" s="1">
        <v>3119</v>
      </c>
      <c r="J54" s="2">
        <v>0.147617019262625</v>
      </c>
      <c r="K54" s="12">
        <v>16254</v>
      </c>
      <c r="L54" s="10">
        <v>18004</v>
      </c>
      <c r="M54" s="10">
        <v>1750</v>
      </c>
      <c r="N54" s="11">
        <v>0.10766580534022395</v>
      </c>
      <c r="O54" s="7">
        <v>0.769274456907568</v>
      </c>
      <c r="P54" s="2">
        <v>0.742494226327945</v>
      </c>
      <c r="Q54" s="2">
        <f t="shared" si="0"/>
        <v>-0.026780230579622977</v>
      </c>
    </row>
    <row r="55" spans="1:17" ht="12.75">
      <c r="A55" s="3" t="s">
        <v>49</v>
      </c>
      <c r="B55" t="s">
        <v>142</v>
      </c>
      <c r="C55" s="1">
        <v>67182</v>
      </c>
      <c r="D55" s="1">
        <v>70019</v>
      </c>
      <c r="E55" s="1">
        <v>2837</v>
      </c>
      <c r="F55" s="2">
        <v>0.0422285731297074</v>
      </c>
      <c r="G55" s="6">
        <v>26589</v>
      </c>
      <c r="H55" s="1">
        <v>30054</v>
      </c>
      <c r="I55" s="1">
        <v>3465</v>
      </c>
      <c r="J55" s="2">
        <v>0.130317048403475</v>
      </c>
      <c r="K55" s="12">
        <v>25040</v>
      </c>
      <c r="L55" s="10">
        <v>27814</v>
      </c>
      <c r="M55" s="10">
        <v>2774</v>
      </c>
      <c r="N55" s="11">
        <v>0.11078274760383387</v>
      </c>
      <c r="O55" s="7">
        <v>0.941742825980669</v>
      </c>
      <c r="P55" s="2">
        <v>0.925467491848007</v>
      </c>
      <c r="Q55" s="2">
        <f t="shared" si="0"/>
        <v>-0.016275334132662023</v>
      </c>
    </row>
    <row r="56" spans="1:17" ht="12.75">
      <c r="A56" s="3" t="s">
        <v>50</v>
      </c>
      <c r="B56" t="s">
        <v>143</v>
      </c>
      <c r="C56" s="1">
        <v>15822</v>
      </c>
      <c r="D56" s="1">
        <v>14159</v>
      </c>
      <c r="E56" s="1">
        <v>-1663</v>
      </c>
      <c r="F56" s="2">
        <v>-0.10510681329794</v>
      </c>
      <c r="G56" s="6">
        <v>9574</v>
      </c>
      <c r="H56" s="1">
        <v>11120</v>
      </c>
      <c r="I56" s="1">
        <v>1546</v>
      </c>
      <c r="J56" s="2">
        <v>0.161479005640276</v>
      </c>
      <c r="K56" s="12">
        <v>6564</v>
      </c>
      <c r="L56" s="10">
        <v>6329</v>
      </c>
      <c r="M56" s="10">
        <v>-235</v>
      </c>
      <c r="N56" s="11">
        <v>-0.035801340645947595</v>
      </c>
      <c r="O56" s="7">
        <v>0.685606851890537</v>
      </c>
      <c r="P56" s="2">
        <v>0.569154676258993</v>
      </c>
      <c r="Q56" s="2">
        <f t="shared" si="0"/>
        <v>-0.11645217563154409</v>
      </c>
    </row>
    <row r="57" spans="1:17" ht="12.75">
      <c r="A57" s="3" t="s">
        <v>51</v>
      </c>
      <c r="B57" t="s">
        <v>144</v>
      </c>
      <c r="C57" s="1">
        <v>188831</v>
      </c>
      <c r="D57" s="1">
        <v>195408</v>
      </c>
      <c r="E57" s="1">
        <v>6577</v>
      </c>
      <c r="F57" s="2">
        <v>0.0348300861617001</v>
      </c>
      <c r="G57" s="6">
        <v>74718</v>
      </c>
      <c r="H57" s="1">
        <v>82164</v>
      </c>
      <c r="I57" s="1">
        <v>7446</v>
      </c>
      <c r="J57" s="2">
        <v>0.0996547016783104</v>
      </c>
      <c r="K57" s="12">
        <v>70819</v>
      </c>
      <c r="L57" s="10">
        <v>75651</v>
      </c>
      <c r="M57" s="10">
        <v>4832</v>
      </c>
      <c r="N57" s="11">
        <v>0.06823027718550106</v>
      </c>
      <c r="O57" s="7">
        <v>0.947817125726063</v>
      </c>
      <c r="P57" s="2">
        <v>0.920731707317073</v>
      </c>
      <c r="Q57" s="2">
        <f t="shared" si="0"/>
        <v>-0.027085418408990036</v>
      </c>
    </row>
    <row r="58" spans="1:17" ht="12.75">
      <c r="A58" s="3" t="s">
        <v>52</v>
      </c>
      <c r="B58" t="s">
        <v>145</v>
      </c>
      <c r="C58" s="1">
        <v>17924</v>
      </c>
      <c r="D58" s="1">
        <v>18021</v>
      </c>
      <c r="E58" s="1">
        <v>97</v>
      </c>
      <c r="F58" s="2">
        <v>0.00541173845123856</v>
      </c>
      <c r="G58" s="6">
        <v>8164</v>
      </c>
      <c r="H58" s="1">
        <v>8868</v>
      </c>
      <c r="I58" s="1">
        <v>704</v>
      </c>
      <c r="J58" s="2">
        <v>0.0862322390984811</v>
      </c>
      <c r="K58" s="12">
        <v>7118</v>
      </c>
      <c r="L58" s="10">
        <v>7349</v>
      </c>
      <c r="M58" s="10">
        <v>231</v>
      </c>
      <c r="N58" s="11">
        <v>0.032452936218038776</v>
      </c>
      <c r="O58" s="7">
        <v>0.8718765311122</v>
      </c>
      <c r="P58" s="2">
        <v>0.828709968425801</v>
      </c>
      <c r="Q58" s="2">
        <f t="shared" si="0"/>
        <v>-0.04316656268639896</v>
      </c>
    </row>
    <row r="59" spans="1:17" ht="12.75">
      <c r="A59" s="3" t="s">
        <v>53</v>
      </c>
      <c r="B59" t="s">
        <v>146</v>
      </c>
      <c r="C59" s="1">
        <v>152307</v>
      </c>
      <c r="D59" s="1">
        <v>160331</v>
      </c>
      <c r="E59" s="1">
        <v>8024</v>
      </c>
      <c r="F59" s="2">
        <v>0.0526830677513181</v>
      </c>
      <c r="G59" s="6">
        <v>62187</v>
      </c>
      <c r="H59" s="1">
        <v>68422</v>
      </c>
      <c r="I59" s="1">
        <v>6235</v>
      </c>
      <c r="J59" s="2">
        <v>0.100262112660202</v>
      </c>
      <c r="K59" s="12">
        <v>58617</v>
      </c>
      <c r="L59" s="10">
        <v>62905</v>
      </c>
      <c r="M59" s="10">
        <v>4288</v>
      </c>
      <c r="N59" s="11">
        <v>0.07315283961990549</v>
      </c>
      <c r="O59" s="7">
        <v>0.942592503256308</v>
      </c>
      <c r="P59" s="2">
        <v>0.919368039519453</v>
      </c>
      <c r="Q59" s="2">
        <f t="shared" si="0"/>
        <v>-0.02322446373685494</v>
      </c>
    </row>
    <row r="60" spans="1:17" ht="12.75">
      <c r="A60" s="3" t="s">
        <v>54</v>
      </c>
      <c r="B60" t="s">
        <v>147</v>
      </c>
      <c r="C60" s="1">
        <v>15347</v>
      </c>
      <c r="D60" s="1">
        <v>14755</v>
      </c>
      <c r="E60" s="1">
        <v>-592</v>
      </c>
      <c r="F60" s="2">
        <v>-0.0385743141982146</v>
      </c>
      <c r="G60" s="6">
        <v>7609</v>
      </c>
      <c r="H60" s="1">
        <v>8883</v>
      </c>
      <c r="I60" s="1">
        <v>1274</v>
      </c>
      <c r="J60" s="2">
        <v>0.167433302667893</v>
      </c>
      <c r="K60" s="12">
        <v>6095</v>
      </c>
      <c r="L60" s="10">
        <v>6232</v>
      </c>
      <c r="M60" s="10">
        <v>137</v>
      </c>
      <c r="N60" s="11">
        <v>0.022477440525020508</v>
      </c>
      <c r="O60" s="7">
        <v>0.801025101853069</v>
      </c>
      <c r="P60" s="2">
        <v>0.70156478667117</v>
      </c>
      <c r="Q60" s="2">
        <f t="shared" si="0"/>
        <v>-0.09946031518189902</v>
      </c>
    </row>
    <row r="61" spans="1:17" ht="12.75">
      <c r="A61" s="3" t="s">
        <v>55</v>
      </c>
      <c r="B61" t="s">
        <v>148</v>
      </c>
      <c r="C61" s="1">
        <v>63155</v>
      </c>
      <c r="D61" s="1">
        <v>84345</v>
      </c>
      <c r="E61" s="1">
        <v>21190</v>
      </c>
      <c r="F61" s="2">
        <v>0.335523711503444</v>
      </c>
      <c r="G61" s="6">
        <v>24265</v>
      </c>
      <c r="H61" s="1">
        <v>33983</v>
      </c>
      <c r="I61" s="1">
        <v>9718</v>
      </c>
      <c r="J61" s="2">
        <v>0.400494539460128</v>
      </c>
      <c r="K61" s="12">
        <v>23410</v>
      </c>
      <c r="L61" s="10">
        <v>31799</v>
      </c>
      <c r="M61" s="10">
        <v>8389</v>
      </c>
      <c r="N61" s="11">
        <v>0.358351131994874</v>
      </c>
      <c r="O61" s="7">
        <v>0.964764063465897</v>
      </c>
      <c r="P61" s="2">
        <v>0.935732572168437</v>
      </c>
      <c r="Q61" s="2">
        <f t="shared" si="0"/>
        <v>-0.029031491297460077</v>
      </c>
    </row>
    <row r="62" spans="1:17" ht="12.75">
      <c r="A62" s="3" t="s">
        <v>56</v>
      </c>
      <c r="B62" t="s">
        <v>149</v>
      </c>
      <c r="C62" s="1">
        <v>55225</v>
      </c>
      <c r="D62" s="1">
        <v>61976</v>
      </c>
      <c r="E62" s="1">
        <v>6751</v>
      </c>
      <c r="F62" s="2">
        <v>0.122245359891354</v>
      </c>
      <c r="G62" s="6">
        <v>24297</v>
      </c>
      <c r="H62" s="1">
        <v>29708</v>
      </c>
      <c r="I62" s="1">
        <v>5411</v>
      </c>
      <c r="J62" s="2">
        <v>0.222702391241717</v>
      </c>
      <c r="K62" s="12">
        <v>21644</v>
      </c>
      <c r="L62" s="10">
        <v>25192</v>
      </c>
      <c r="M62" s="10">
        <v>3548</v>
      </c>
      <c r="N62" s="11">
        <v>0.16392533727591943</v>
      </c>
      <c r="O62" s="7">
        <v>0.890809564966868</v>
      </c>
      <c r="P62" s="2">
        <v>0.847987074188771</v>
      </c>
      <c r="Q62" s="2">
        <f t="shared" si="0"/>
        <v>-0.04282249077809708</v>
      </c>
    </row>
    <row r="63" spans="1:17" ht="12.75">
      <c r="A63" s="3" t="s">
        <v>57</v>
      </c>
      <c r="B63" t="s">
        <v>150</v>
      </c>
      <c r="C63" s="1">
        <v>16196</v>
      </c>
      <c r="D63" s="1">
        <v>16557</v>
      </c>
      <c r="E63" s="1">
        <v>361</v>
      </c>
      <c r="F63" s="2">
        <v>0.0222894541862188</v>
      </c>
      <c r="G63" s="6">
        <v>13722</v>
      </c>
      <c r="H63" s="1">
        <v>15975</v>
      </c>
      <c r="I63" s="1">
        <v>2253</v>
      </c>
      <c r="J63" s="2">
        <v>0.164188893747267</v>
      </c>
      <c r="K63" s="12">
        <v>6640</v>
      </c>
      <c r="L63" s="10">
        <v>7038</v>
      </c>
      <c r="M63" s="10">
        <v>398</v>
      </c>
      <c r="N63" s="11">
        <v>0.059939759036144576</v>
      </c>
      <c r="O63" s="7">
        <v>0.483894476023903</v>
      </c>
      <c r="P63" s="2">
        <v>0.44056338028169</v>
      </c>
      <c r="Q63" s="2">
        <f t="shared" si="0"/>
        <v>-0.043331095742213</v>
      </c>
    </row>
    <row r="64" spans="1:17" ht="12.75">
      <c r="A64" s="3" t="s">
        <v>58</v>
      </c>
      <c r="B64" t="s">
        <v>151</v>
      </c>
      <c r="C64" s="1">
        <v>40664</v>
      </c>
      <c r="D64" s="1">
        <v>41949</v>
      </c>
      <c r="E64" s="1">
        <v>1285</v>
      </c>
      <c r="F64" s="2">
        <v>0.0316004328152666</v>
      </c>
      <c r="G64" s="6">
        <v>18317</v>
      </c>
      <c r="H64" s="1">
        <v>20720</v>
      </c>
      <c r="I64" s="1">
        <v>2403</v>
      </c>
      <c r="J64" s="2">
        <v>0.131189605284708</v>
      </c>
      <c r="K64" s="12">
        <v>15815</v>
      </c>
      <c r="L64" s="10">
        <v>17019</v>
      </c>
      <c r="M64" s="10">
        <v>1204</v>
      </c>
      <c r="N64" s="11">
        <v>0.0761302560859943</v>
      </c>
      <c r="O64" s="7">
        <v>0.863405579516296</v>
      </c>
      <c r="P64" s="2">
        <v>0.821380308880309</v>
      </c>
      <c r="Q64" s="2">
        <f t="shared" si="0"/>
        <v>-0.042025270635987044</v>
      </c>
    </row>
    <row r="65" spans="1:17" ht="12.75">
      <c r="A65" s="3" t="s">
        <v>59</v>
      </c>
      <c r="B65" t="s">
        <v>152</v>
      </c>
      <c r="C65" s="1">
        <v>112656</v>
      </c>
      <c r="D65" s="1">
        <v>115507</v>
      </c>
      <c r="E65" s="1">
        <v>2851</v>
      </c>
      <c r="F65" s="2">
        <v>0.0253071296690811</v>
      </c>
      <c r="G65" s="6">
        <v>45951</v>
      </c>
      <c r="H65" s="1">
        <v>50766</v>
      </c>
      <c r="I65" s="1">
        <v>4815</v>
      </c>
      <c r="J65" s="2">
        <v>0.104785532414964</v>
      </c>
      <c r="K65" s="12">
        <v>43548</v>
      </c>
      <c r="L65" s="10">
        <v>46390</v>
      </c>
      <c r="M65" s="10">
        <v>2842</v>
      </c>
      <c r="N65" s="11">
        <v>0.06526132084137044</v>
      </c>
      <c r="O65" s="7">
        <v>0.947705164196644</v>
      </c>
      <c r="P65" s="2">
        <v>0.913800575188118</v>
      </c>
      <c r="Q65" s="2">
        <f t="shared" si="0"/>
        <v>-0.033904589008526</v>
      </c>
    </row>
    <row r="66" spans="1:17" ht="12.75">
      <c r="A66" s="3" t="s">
        <v>60</v>
      </c>
      <c r="B66" t="s">
        <v>153</v>
      </c>
      <c r="C66" s="1">
        <v>19680</v>
      </c>
      <c r="D66" s="1">
        <v>20689</v>
      </c>
      <c r="E66" s="1">
        <v>1009</v>
      </c>
      <c r="F66" s="2">
        <v>0.051270325203252</v>
      </c>
      <c r="G66" s="6">
        <v>8595</v>
      </c>
      <c r="H66" s="1">
        <v>10582</v>
      </c>
      <c r="I66" s="1">
        <v>1987</v>
      </c>
      <c r="J66" s="2">
        <v>0.231180919139034</v>
      </c>
      <c r="K66" s="12">
        <v>7529</v>
      </c>
      <c r="L66" s="10">
        <v>8388</v>
      </c>
      <c r="M66" s="10">
        <v>859</v>
      </c>
      <c r="N66" s="11">
        <v>0.11409217691592509</v>
      </c>
      <c r="O66" s="7">
        <v>0.875974403723095</v>
      </c>
      <c r="P66" s="2">
        <v>0.792666792666793</v>
      </c>
      <c r="Q66" s="2">
        <f t="shared" si="0"/>
        <v>-0.08330761105630202</v>
      </c>
    </row>
    <row r="67" spans="1:17" ht="12.75">
      <c r="A67" s="3" t="s">
        <v>61</v>
      </c>
      <c r="B67" t="s">
        <v>154</v>
      </c>
      <c r="C67" s="1">
        <v>27010</v>
      </c>
      <c r="D67" s="1">
        <v>28816</v>
      </c>
      <c r="E67" s="1">
        <v>1806</v>
      </c>
      <c r="F67" s="2">
        <v>0.066864124398371</v>
      </c>
      <c r="G67" s="6">
        <v>11482</v>
      </c>
      <c r="H67" s="1">
        <v>12619</v>
      </c>
      <c r="I67" s="1">
        <v>1137</v>
      </c>
      <c r="J67" s="2">
        <v>0.0990245601811531</v>
      </c>
      <c r="K67" s="12">
        <v>10747</v>
      </c>
      <c r="L67" s="10">
        <v>11524</v>
      </c>
      <c r="M67" s="10">
        <v>777</v>
      </c>
      <c r="N67" s="11">
        <v>0.07229924630129339</v>
      </c>
      <c r="O67" s="7">
        <v>0.935986761888173</v>
      </c>
      <c r="P67" s="2">
        <v>0.913226087645614</v>
      </c>
      <c r="Q67" s="2">
        <f t="shared" si="0"/>
        <v>-0.02276067424255901</v>
      </c>
    </row>
    <row r="68" spans="1:17" ht="12.75">
      <c r="A68" s="3" t="s">
        <v>62</v>
      </c>
      <c r="B68" t="s">
        <v>155</v>
      </c>
      <c r="C68" s="1">
        <v>28056</v>
      </c>
      <c r="D68" s="1">
        <v>29773</v>
      </c>
      <c r="E68" s="1">
        <v>1717</v>
      </c>
      <c r="F68" s="2">
        <v>0.0611990305104078</v>
      </c>
      <c r="G68" s="6">
        <v>12416</v>
      </c>
      <c r="H68" s="1">
        <v>13720</v>
      </c>
      <c r="I68" s="1">
        <v>1304</v>
      </c>
      <c r="J68" s="2">
        <v>0.105025773195876</v>
      </c>
      <c r="K68" s="12">
        <v>10825</v>
      </c>
      <c r="L68" s="10">
        <v>11616</v>
      </c>
      <c r="M68" s="10">
        <v>791</v>
      </c>
      <c r="N68" s="11">
        <v>0.0730715935334873</v>
      </c>
      <c r="O68" s="7">
        <v>0.871858891752577</v>
      </c>
      <c r="P68" s="2">
        <v>0.8466472303207</v>
      </c>
      <c r="Q68" s="2">
        <f t="shared" si="0"/>
        <v>-0.02521166143187703</v>
      </c>
    </row>
    <row r="69" spans="1:17" ht="12.75">
      <c r="A69" s="3" t="s">
        <v>63</v>
      </c>
      <c r="B69" t="s">
        <v>156</v>
      </c>
      <c r="C69" s="1">
        <v>21033</v>
      </c>
      <c r="D69" s="1">
        <v>21430</v>
      </c>
      <c r="E69" s="1">
        <v>397</v>
      </c>
      <c r="F69" s="2">
        <v>0.0188751010317121</v>
      </c>
      <c r="G69" s="6">
        <v>22397</v>
      </c>
      <c r="H69" s="1">
        <v>25116</v>
      </c>
      <c r="I69" s="1">
        <v>2719</v>
      </c>
      <c r="J69" s="2">
        <v>0.121400187525115</v>
      </c>
      <c r="K69" s="12">
        <v>9066</v>
      </c>
      <c r="L69" s="10">
        <v>9658</v>
      </c>
      <c r="M69" s="10">
        <v>592</v>
      </c>
      <c r="N69" s="11">
        <v>0.06529891903816457</v>
      </c>
      <c r="O69" s="7">
        <v>0.404786355315444</v>
      </c>
      <c r="P69" s="2">
        <v>0.384535754100972</v>
      </c>
      <c r="Q69" s="2">
        <f t="shared" si="0"/>
        <v>-0.020250601214471975</v>
      </c>
    </row>
    <row r="70" spans="1:17" ht="12.75">
      <c r="A70" s="3" t="s">
        <v>64</v>
      </c>
      <c r="B70" t="s">
        <v>157</v>
      </c>
      <c r="C70" s="1">
        <v>92013</v>
      </c>
      <c r="D70" s="1">
        <v>102228</v>
      </c>
      <c r="E70" s="1">
        <v>10215</v>
      </c>
      <c r="F70" s="2">
        <v>0.111016921521959</v>
      </c>
      <c r="G70" s="6">
        <v>43766</v>
      </c>
      <c r="H70" s="1">
        <v>51531</v>
      </c>
      <c r="I70" s="1">
        <v>7765</v>
      </c>
      <c r="J70" s="2">
        <v>0.177420828953983</v>
      </c>
      <c r="K70" s="12">
        <v>34505</v>
      </c>
      <c r="L70" s="10">
        <v>39699</v>
      </c>
      <c r="M70" s="10">
        <v>5194</v>
      </c>
      <c r="N70" s="11">
        <v>0.1505289088537893</v>
      </c>
      <c r="O70" s="7">
        <v>0.788397386098798</v>
      </c>
      <c r="P70" s="2">
        <v>0.770390638644699</v>
      </c>
      <c r="Q70" s="2">
        <f t="shared" si="0"/>
        <v>-0.018006747454098915</v>
      </c>
    </row>
    <row r="71" spans="1:17" ht="12.75">
      <c r="A71" s="3" t="s">
        <v>65</v>
      </c>
      <c r="B71" t="s">
        <v>158</v>
      </c>
      <c r="C71" s="1">
        <v>16036</v>
      </c>
      <c r="D71" s="1">
        <v>15911</v>
      </c>
      <c r="E71" s="1">
        <v>-125</v>
      </c>
      <c r="F71" s="2">
        <v>-0.00779496133699177</v>
      </c>
      <c r="G71" s="6">
        <v>10814</v>
      </c>
      <c r="H71" s="1">
        <v>12979</v>
      </c>
      <c r="I71" s="1">
        <v>2165</v>
      </c>
      <c r="J71" s="2">
        <v>0.200203439985204</v>
      </c>
      <c r="K71" s="12">
        <v>6604</v>
      </c>
      <c r="L71" s="10">
        <v>6916</v>
      </c>
      <c r="M71" s="10">
        <v>312</v>
      </c>
      <c r="N71" s="11">
        <v>0.047244094488188976</v>
      </c>
      <c r="O71" s="7">
        <v>0.610689846495284</v>
      </c>
      <c r="P71" s="2">
        <v>0.532860775098236</v>
      </c>
      <c r="Q71" s="2">
        <f aca="true" t="shared" si="1" ref="Q71:Q78">P71-O71</f>
        <v>-0.07782907139704798</v>
      </c>
    </row>
    <row r="72" spans="1:17" ht="12.75">
      <c r="A72" s="3" t="s">
        <v>66</v>
      </c>
      <c r="B72" t="s">
        <v>159</v>
      </c>
      <c r="C72" s="1">
        <v>117496</v>
      </c>
      <c r="D72" s="1">
        <v>131887</v>
      </c>
      <c r="E72" s="1">
        <v>14391</v>
      </c>
      <c r="F72" s="2">
        <v>0.122480765302649</v>
      </c>
      <c r="G72" s="6">
        <v>45809</v>
      </c>
      <c r="H72" s="1">
        <v>54695</v>
      </c>
      <c r="I72" s="1">
        <v>8886</v>
      </c>
      <c r="J72" s="2">
        <v>0.193979349036216</v>
      </c>
      <c r="K72" s="12">
        <v>43843</v>
      </c>
      <c r="L72" s="10">
        <v>51605</v>
      </c>
      <c r="M72" s="10">
        <v>7762</v>
      </c>
      <c r="N72" s="11">
        <v>0.17704080468946012</v>
      </c>
      <c r="O72" s="7">
        <v>0.957082669344452</v>
      </c>
      <c r="P72" s="2">
        <v>0.943504890757839</v>
      </c>
      <c r="Q72" s="2">
        <f t="shared" si="1"/>
        <v>-0.01357777858661291</v>
      </c>
    </row>
    <row r="73" spans="1:17" ht="12.75">
      <c r="A73" s="3" t="s">
        <v>67</v>
      </c>
      <c r="B73" t="s">
        <v>160</v>
      </c>
      <c r="C73" s="1">
        <v>360767</v>
      </c>
      <c r="D73" s="1">
        <v>389891</v>
      </c>
      <c r="E73" s="1">
        <v>29124</v>
      </c>
      <c r="F73" s="2">
        <v>0.0807280045015204</v>
      </c>
      <c r="G73" s="6">
        <v>140309</v>
      </c>
      <c r="H73" s="1">
        <v>160864</v>
      </c>
      <c r="I73" s="1">
        <v>20555</v>
      </c>
      <c r="J73" s="2">
        <v>0.14649808636652</v>
      </c>
      <c r="K73" s="12">
        <v>135229</v>
      </c>
      <c r="L73" s="10">
        <v>152663</v>
      </c>
      <c r="M73" s="10">
        <v>17434</v>
      </c>
      <c r="N73" s="11">
        <v>0.12892205074355353</v>
      </c>
      <c r="O73" s="7">
        <v>0.963794197093558</v>
      </c>
      <c r="P73" s="2">
        <v>0.949019047145415</v>
      </c>
      <c r="Q73" s="2">
        <f t="shared" si="1"/>
        <v>-0.014775149948142996</v>
      </c>
    </row>
    <row r="74" spans="1:17" ht="12.75">
      <c r="A74" s="3" t="s">
        <v>68</v>
      </c>
      <c r="B74" t="s">
        <v>161</v>
      </c>
      <c r="C74" s="1">
        <v>51825</v>
      </c>
      <c r="D74" s="1">
        <v>52410</v>
      </c>
      <c r="E74" s="1">
        <v>585</v>
      </c>
      <c r="F74" s="2">
        <v>0.011287988422576</v>
      </c>
      <c r="G74" s="6">
        <v>22509</v>
      </c>
      <c r="H74" s="1">
        <v>25396</v>
      </c>
      <c r="I74" s="1">
        <v>2887</v>
      </c>
      <c r="J74" s="2">
        <v>0.128259807188236</v>
      </c>
      <c r="K74" s="12">
        <v>19864</v>
      </c>
      <c r="L74" s="10">
        <v>21387</v>
      </c>
      <c r="M74" s="10">
        <v>1523</v>
      </c>
      <c r="N74" s="11">
        <v>0.07667136528393073</v>
      </c>
      <c r="O74" s="7">
        <v>0.882491447865298</v>
      </c>
      <c r="P74" s="2">
        <v>0.842140494566073</v>
      </c>
      <c r="Q74" s="2">
        <f t="shared" si="1"/>
        <v>-0.040350953299225</v>
      </c>
    </row>
    <row r="75" spans="1:17" ht="12.75">
      <c r="A75" s="3" t="s">
        <v>69</v>
      </c>
      <c r="B75" t="s">
        <v>162</v>
      </c>
      <c r="C75" s="1">
        <v>23066</v>
      </c>
      <c r="D75" s="1">
        <v>24496</v>
      </c>
      <c r="E75" s="1">
        <v>1430</v>
      </c>
      <c r="F75" s="2">
        <v>0.0619960114454175</v>
      </c>
      <c r="G75" s="6">
        <v>13667</v>
      </c>
      <c r="H75" s="1">
        <v>14843</v>
      </c>
      <c r="I75" s="1">
        <v>1176</v>
      </c>
      <c r="J75" s="2">
        <v>0.0860466817882491</v>
      </c>
      <c r="K75" s="12">
        <v>9336</v>
      </c>
      <c r="L75" s="10">
        <v>9949</v>
      </c>
      <c r="M75" s="10">
        <v>613</v>
      </c>
      <c r="N75" s="11">
        <v>0.06565981148243359</v>
      </c>
      <c r="O75" s="7">
        <v>0.683105290114875</v>
      </c>
      <c r="P75" s="2">
        <v>0.67028228794718</v>
      </c>
      <c r="Q75" s="2">
        <f t="shared" si="1"/>
        <v>-0.012823002167694941</v>
      </c>
    </row>
    <row r="76" spans="1:17" ht="12.75">
      <c r="A76" s="3" t="s">
        <v>70</v>
      </c>
      <c r="B76" t="s">
        <v>163</v>
      </c>
      <c r="C76" s="1">
        <v>156763</v>
      </c>
      <c r="D76" s="1">
        <v>166994</v>
      </c>
      <c r="E76" s="1">
        <v>10231</v>
      </c>
      <c r="F76" s="2">
        <v>0.0652641248253733</v>
      </c>
      <c r="G76" s="6">
        <v>64721</v>
      </c>
      <c r="H76" s="1">
        <v>73329</v>
      </c>
      <c r="I76" s="1">
        <v>8608</v>
      </c>
      <c r="J76" s="2">
        <v>0.133001653250104</v>
      </c>
      <c r="K76" s="12">
        <v>61157</v>
      </c>
      <c r="L76" s="10">
        <v>67875</v>
      </c>
      <c r="M76" s="10">
        <v>6718</v>
      </c>
      <c r="N76" s="11">
        <v>0.1098484229115228</v>
      </c>
      <c r="O76" s="7">
        <v>0.944932865685017</v>
      </c>
      <c r="P76" s="2">
        <v>0.925622877715501</v>
      </c>
      <c r="Q76" s="2">
        <f t="shared" si="1"/>
        <v>-0.019309987969515996</v>
      </c>
    </row>
    <row r="77" spans="1:17" ht="12.75">
      <c r="A77" s="3" t="s">
        <v>71</v>
      </c>
      <c r="B77" t="s">
        <v>164</v>
      </c>
      <c r="C77" s="1">
        <v>75555</v>
      </c>
      <c r="D77" s="1">
        <v>74749</v>
      </c>
      <c r="E77" s="1">
        <v>-806</v>
      </c>
      <c r="F77" s="2">
        <v>-0.0106677254979816</v>
      </c>
      <c r="G77" s="6">
        <v>31691</v>
      </c>
      <c r="H77" s="1">
        <v>34088</v>
      </c>
      <c r="I77" s="1">
        <v>2397</v>
      </c>
      <c r="J77" s="2">
        <v>0.0756366160739642</v>
      </c>
      <c r="K77" s="12">
        <v>30135</v>
      </c>
      <c r="L77" s="10">
        <v>31598</v>
      </c>
      <c r="M77" s="10">
        <v>1463</v>
      </c>
      <c r="N77" s="11">
        <v>0.048548199767711964</v>
      </c>
      <c r="O77" s="7">
        <v>0.950900886687072</v>
      </c>
      <c r="P77" s="2">
        <v>0.926953766721427</v>
      </c>
      <c r="Q77" s="2">
        <f t="shared" si="1"/>
        <v>-0.023947119965644914</v>
      </c>
    </row>
    <row r="78" spans="2:17" ht="13.5" thickBot="1">
      <c r="B78" s="4" t="s">
        <v>72</v>
      </c>
      <c r="C78" s="5">
        <f>SUM(C6:C77)</f>
        <v>5363715</v>
      </c>
      <c r="D78" s="5">
        <f>SUM(D6:D77)</f>
        <v>5686986</v>
      </c>
      <c r="E78" s="5">
        <f>SUM(E6:E77)</f>
        <v>323271</v>
      </c>
      <c r="F78" s="9">
        <f>E78/C78</f>
        <v>0.06026998078756981</v>
      </c>
      <c r="G78" s="14">
        <f>SUM(G6:G77)</f>
        <v>2321157</v>
      </c>
      <c r="H78" s="5">
        <f>SUM(H6:H77)</f>
        <v>2624358</v>
      </c>
      <c r="I78" s="5">
        <f>SUM(I6:I77)</f>
        <v>303201</v>
      </c>
      <c r="J78" s="9">
        <f>I78/G78</f>
        <v>0.13062494264713675</v>
      </c>
      <c r="K78" s="14">
        <f>SUM(K6:K77)</f>
        <v>2084556</v>
      </c>
      <c r="L78" s="5">
        <f>SUM(L6:L77)</f>
        <v>2279768</v>
      </c>
      <c r="M78" s="5">
        <f>SUM(M6:M77)</f>
        <v>195212</v>
      </c>
      <c r="N78" s="9">
        <f>M78/K78</f>
        <v>0.09364680056568402</v>
      </c>
      <c r="O78" s="13">
        <v>0.898067644713391</v>
      </c>
      <c r="P78" s="9">
        <f>2279768/H78</f>
        <v>0.8686955057198751</v>
      </c>
      <c r="Q78" s="15">
        <f t="shared" si="1"/>
        <v>-0.029372138993515873</v>
      </c>
    </row>
    <row r="79" ht="13.5" thickTop="1"/>
  </sheetData>
  <sheetProtection/>
  <mergeCells count="4">
    <mergeCell ref="C4:F4"/>
    <mergeCell ref="G4:J4"/>
    <mergeCell ref="K4:N4"/>
    <mergeCell ref="O4:Q4"/>
  </mergeCells>
  <printOptions gridLines="1" horizontalCentered="1"/>
  <pageMargins left="0.5" right="0.5" top="1" bottom="1" header="0.5" footer="0.5"/>
  <pageSetup horizontalDpi="600" verticalDpi="600" orientation="landscape" r:id="rId1"/>
  <headerFooter alignWithMargins="0">
    <oddHeader>&amp;C&amp;"Arial,Bold"&amp;9Workbook: &amp;"Arial,Regular"&amp;F;
&amp;"Arial,Bold"Worksheet: &amp;"Arial,Regular"&amp;A</oddHeader>
    <oddFooter>&amp;L&amp;9printed &amp;D &amp;T&amp;C&amp;9page &amp;P of &amp;N&amp;R&amp;9prepared by David Egan-Robertson
WI Demographic Services Center
March 2011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Egan-Robertson</dc:creator>
  <cp:keywords/>
  <dc:description/>
  <cp:lastModifiedBy>wellsp</cp:lastModifiedBy>
  <cp:lastPrinted>2011-03-13T13:10:38Z</cp:lastPrinted>
  <dcterms:created xsi:type="dcterms:W3CDTF">2011-03-10T23:31:01Z</dcterms:created>
  <dcterms:modified xsi:type="dcterms:W3CDTF">2011-03-14T15:18:26Z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-641092002</vt:i4>
  </property>
  <property fmtid="{D5CDD505-2E9C-101B-9397-08002B2CF9AE}" pid="3" name="_NewReviewCycle">
    <vt:lpwstr/>
  </property>
  <property fmtid="{D5CDD505-2E9C-101B-9397-08002B2CF9AE}" pid="4" name="_EmailSubject">
    <vt:lpwstr>First Look at County-Level Change</vt:lpwstr>
  </property>
  <property fmtid="{D5CDD505-2E9C-101B-9397-08002B2CF9AE}" pid="5" name="_AuthorEmail">
    <vt:lpwstr>david.eganrobertson@wisconsin.gov</vt:lpwstr>
  </property>
  <property fmtid="{D5CDD505-2E9C-101B-9397-08002B2CF9AE}" pid="6" name="_AuthorEmailDisplayName">
    <vt:lpwstr>Egan-Robertson, David - DOA</vt:lpwstr>
  </property>
  <property fmtid="{D5CDD505-2E9C-101B-9397-08002B2CF9AE}" pid="7" name="_ReviewingToolsShownOnce">
    <vt:lpwstr/>
  </property>
  <property fmtid="{D5CDD505-2E9C-101B-9397-08002B2CF9AE}" pid="8" name="Division">
    <vt:lpwstr>DIR</vt:lpwstr>
  </property>
  <property fmtid="{D5CDD505-2E9C-101B-9397-08002B2CF9AE}" pid="9" name="_dlc_DocId">
    <vt:lpwstr>33E6D4FPPFNA-1999820295-17</vt:lpwstr>
  </property>
  <property fmtid="{D5CDD505-2E9C-101B-9397-08002B2CF9AE}" pid="10" name="_dlc_DocIdItemGuid">
    <vt:lpwstr>46e75e38-41cc-40d6-8451-1c1f27fe66e2</vt:lpwstr>
  </property>
  <property fmtid="{D5CDD505-2E9C-101B-9397-08002B2CF9AE}" pid="11" name="_dlc_DocIdUrl">
    <vt:lpwstr>https://doa.wi.gov/_layouts/15/DocIdRedir.aspx?ID=33E6D4FPPFNA-1999820295-17, 33E6D4FPPFNA-1999820295-17</vt:lpwstr>
  </property>
</Properties>
</file>